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njames/Downloads/"/>
    </mc:Choice>
  </mc:AlternateContent>
  <xr:revisionPtr revIDLastSave="0" documentId="13_ncr:1_{96756CF0-0A96-7A44-AA9D-9334AA1383F4}" xr6:coauthVersionLast="47" xr6:coauthVersionMax="47" xr10:uidLastSave="{00000000-0000-0000-0000-000000000000}"/>
  <bookViews>
    <workbookView xWindow="0" yWindow="660" windowWidth="24240" windowHeight="15900" xr2:uid="{00000000-000D-0000-FFFF-FFFF00000000}"/>
  </bookViews>
  <sheets>
    <sheet name="AcademicYear" sheetId="2" r:id="rId1"/>
  </sheets>
  <definedNames>
    <definedName name="month">AcademicYear!$E$4</definedName>
    <definedName name="monthNames">{"January","February","March","April","May","June","July","August","September","October","November","December"}</definedName>
    <definedName name="_xlnm.Print_Area" localSheetId="0">AcademicYear!$A$6:$AJ$42</definedName>
    <definedName name="startday">AcademicYear!$I$4</definedName>
    <definedName name="valuevx">42.314159</definedName>
    <definedName name="vertex42_copyright" hidden="1">"© 2007-2018 Vertex42 LLC"</definedName>
    <definedName name="vertex42_id" hidden="1">"academic-year-calendar.xlsx"</definedName>
    <definedName name="vertex42_title" hidden="1">"Academic Year Calendar"</definedName>
    <definedName name="WeekDay">{1,2,3,4,5,6,7}</definedName>
    <definedName name="weekDayNames">{"Su","M","Tu","W","Th","F","Sa"}</definedName>
    <definedName name="WeekNo">{1;2;3;4;5;6}</definedName>
    <definedName name="year">AcademicYear!$A$4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" l="1"/>
  <c r="F36" i="2"/>
  <c r="E36" i="2"/>
  <c r="D36" i="2"/>
  <c r="C36" i="2"/>
  <c r="B36" i="2"/>
  <c r="A36" i="2"/>
  <c r="G27" i="2"/>
  <c r="F27" i="2"/>
  <c r="E27" i="2"/>
  <c r="D27" i="2"/>
  <c r="C27" i="2"/>
  <c r="B27" i="2"/>
  <c r="A27" i="2"/>
  <c r="O27" i="2"/>
  <c r="N27" i="2"/>
  <c r="M27" i="2"/>
  <c r="L27" i="2"/>
  <c r="K27" i="2"/>
  <c r="J27" i="2"/>
  <c r="I27" i="2"/>
  <c r="W27" i="2"/>
  <c r="V27" i="2"/>
  <c r="U27" i="2"/>
  <c r="T27" i="2"/>
  <c r="S27" i="2"/>
  <c r="R27" i="2"/>
  <c r="Q27" i="2"/>
  <c r="AE27" i="2"/>
  <c r="AD27" i="2"/>
  <c r="AC27" i="2"/>
  <c r="AB27" i="2"/>
  <c r="AA27" i="2"/>
  <c r="Z27" i="2"/>
  <c r="Y27" i="2"/>
  <c r="AE9" i="2"/>
  <c r="AD9" i="2"/>
  <c r="AC9" i="2"/>
  <c r="AB9" i="2"/>
  <c r="AA9" i="2"/>
  <c r="Z9" i="2"/>
  <c r="Y9" i="2"/>
  <c r="AE18" i="2"/>
  <c r="AD18" i="2"/>
  <c r="AC18" i="2"/>
  <c r="AB18" i="2"/>
  <c r="AA18" i="2"/>
  <c r="Z18" i="2"/>
  <c r="Y18" i="2"/>
  <c r="W18" i="2"/>
  <c r="V18" i="2"/>
  <c r="U18" i="2"/>
  <c r="T18" i="2"/>
  <c r="S18" i="2"/>
  <c r="R18" i="2"/>
  <c r="Q18" i="2"/>
  <c r="O18" i="2"/>
  <c r="N18" i="2"/>
  <c r="M18" i="2"/>
  <c r="L18" i="2"/>
  <c r="K18" i="2"/>
  <c r="J18" i="2"/>
  <c r="I18" i="2"/>
  <c r="G18" i="2"/>
  <c r="F18" i="2"/>
  <c r="E18" i="2"/>
  <c r="D18" i="2"/>
  <c r="C18" i="2"/>
  <c r="B18" i="2"/>
  <c r="A18" i="2"/>
  <c r="A9" i="2"/>
  <c r="A8" i="2"/>
  <c r="A10" i="2" s="1"/>
  <c r="B10" i="2" s="1"/>
  <c r="C10" i="2" s="1"/>
  <c r="D10" i="2" s="1"/>
  <c r="E10" i="2" s="1"/>
  <c r="F10" i="2" s="1"/>
  <c r="G10" i="2" s="1"/>
  <c r="A11" i="2" s="1"/>
  <c r="B11" i="2" s="1"/>
  <c r="C11" i="2" s="1"/>
  <c r="D11" i="2" s="1"/>
  <c r="E11" i="2" s="1"/>
  <c r="F11" i="2" s="1"/>
  <c r="G11" i="2" s="1"/>
  <c r="A12" i="2" s="1"/>
  <c r="B12" i="2" s="1"/>
  <c r="C12" i="2" s="1"/>
  <c r="D12" i="2" s="1"/>
  <c r="E12" i="2" s="1"/>
  <c r="F12" i="2" s="1"/>
  <c r="G12" i="2" s="1"/>
  <c r="A13" i="2" s="1"/>
  <c r="B13" i="2" s="1"/>
  <c r="C13" i="2" s="1"/>
  <c r="D13" i="2" s="1"/>
  <c r="E13" i="2" s="1"/>
  <c r="F13" i="2" s="1"/>
  <c r="G13" i="2" s="1"/>
  <c r="A14" i="2" s="1"/>
  <c r="B14" i="2" s="1"/>
  <c r="C14" i="2" s="1"/>
  <c r="D14" i="2" s="1"/>
  <c r="E14" i="2" s="1"/>
  <c r="F14" i="2" s="1"/>
  <c r="G14" i="2" s="1"/>
  <c r="A15" i="2" s="1"/>
  <c r="B15" i="2" s="1"/>
  <c r="C15" i="2" s="1"/>
  <c r="D15" i="2" s="1"/>
  <c r="E15" i="2" s="1"/>
  <c r="F15" i="2" s="1"/>
  <c r="G15" i="2" s="1"/>
  <c r="G9" i="2"/>
  <c r="F9" i="2"/>
  <c r="E9" i="2"/>
  <c r="D9" i="2"/>
  <c r="C9" i="2"/>
  <c r="B9" i="2"/>
  <c r="AH11" i="2" l="1"/>
  <c r="Y8" i="2"/>
  <c r="A17" i="2" l="1"/>
  <c r="Y10" i="2"/>
  <c r="Z10" i="2" s="1"/>
  <c r="AA10" i="2" s="1"/>
  <c r="AB10" i="2" s="1"/>
  <c r="AC10" i="2" s="1"/>
  <c r="AD10" i="2" l="1"/>
  <c r="I17" i="2"/>
  <c r="A19" i="2"/>
  <c r="B19" i="2" s="1"/>
  <c r="C19" i="2" s="1"/>
  <c r="D19" i="2" s="1"/>
  <c r="E19" i="2" s="1"/>
  <c r="F19" i="2" s="1"/>
  <c r="G19" i="2" s="1"/>
  <c r="A20" i="2" s="1"/>
  <c r="B20" i="2" s="1"/>
  <c r="C20" i="2" s="1"/>
  <c r="D20" i="2" s="1"/>
  <c r="E20" i="2" s="1"/>
  <c r="F20" i="2" s="1"/>
  <c r="G20" i="2" s="1"/>
  <c r="A21" i="2" s="1"/>
  <c r="B21" i="2" s="1"/>
  <c r="C21" i="2" s="1"/>
  <c r="D21" i="2" s="1"/>
  <c r="E21" i="2" s="1"/>
  <c r="F21" i="2" s="1"/>
  <c r="G21" i="2" s="1"/>
  <c r="A22" i="2" s="1"/>
  <c r="B22" i="2" s="1"/>
  <c r="C22" i="2" s="1"/>
  <c r="D22" i="2" s="1"/>
  <c r="E22" i="2" s="1"/>
  <c r="F22" i="2" s="1"/>
  <c r="G22" i="2" s="1"/>
  <c r="A23" i="2" s="1"/>
  <c r="B23" i="2" s="1"/>
  <c r="C23" i="2" s="1"/>
  <c r="D23" i="2" s="1"/>
  <c r="E23" i="2" s="1"/>
  <c r="F23" i="2" s="1"/>
  <c r="G23" i="2" s="1"/>
  <c r="A24" i="2" s="1"/>
  <c r="B24" i="2" s="1"/>
  <c r="C24" i="2" s="1"/>
  <c r="D24" i="2" s="1"/>
  <c r="E24" i="2" s="1"/>
  <c r="F24" i="2" s="1"/>
  <c r="G24" i="2" s="1"/>
  <c r="AE10" i="2" l="1"/>
  <c r="Y11" i="2" s="1"/>
  <c r="Z11" i="2" s="1"/>
  <c r="AA11" i="2" s="1"/>
  <c r="AB11" i="2" s="1"/>
  <c r="AC11" i="2" s="1"/>
  <c r="AD11" i="2" s="1"/>
  <c r="AE11" i="2" s="1"/>
  <c r="Y12" i="2" s="1"/>
  <c r="Z12" i="2" s="1"/>
  <c r="AA12" i="2" s="1"/>
  <c r="AB12" i="2" s="1"/>
  <c r="AC12" i="2" s="1"/>
  <c r="AD12" i="2" s="1"/>
  <c r="AE12" i="2" s="1"/>
  <c r="Y13" i="2" s="1"/>
  <c r="Z13" i="2" s="1"/>
  <c r="AA13" i="2" s="1"/>
  <c r="AB13" i="2" s="1"/>
  <c r="AC13" i="2" s="1"/>
  <c r="AD13" i="2" s="1"/>
  <c r="AE13" i="2" s="1"/>
  <c r="Y14" i="2" s="1"/>
  <c r="Z14" i="2" s="1"/>
  <c r="AA14" i="2" s="1"/>
  <c r="AB14" i="2" s="1"/>
  <c r="AC14" i="2" s="1"/>
  <c r="AD14" i="2" s="1"/>
  <c r="AE14" i="2" s="1"/>
  <c r="Y15" i="2" s="1"/>
  <c r="Z15" i="2" s="1"/>
  <c r="AA15" i="2" s="1"/>
  <c r="AB15" i="2" s="1"/>
  <c r="AC15" i="2" s="1"/>
  <c r="AD15" i="2" s="1"/>
  <c r="AE15" i="2" s="1"/>
  <c r="Q17" i="2"/>
  <c r="I19" i="2"/>
  <c r="J19" i="2" s="1"/>
  <c r="K19" i="2" s="1"/>
  <c r="L19" i="2" s="1"/>
  <c r="M19" i="2" s="1"/>
  <c r="N19" i="2" s="1"/>
  <c r="O19" i="2" s="1"/>
  <c r="I20" i="2" s="1"/>
  <c r="J20" i="2" s="1"/>
  <c r="K20" i="2" s="1"/>
  <c r="L20" i="2" s="1"/>
  <c r="M20" i="2" s="1"/>
  <c r="N20" i="2" s="1"/>
  <c r="O20" i="2" s="1"/>
  <c r="I21" i="2" s="1"/>
  <c r="J21" i="2" s="1"/>
  <c r="K21" i="2" l="1"/>
  <c r="L21" i="2" s="1"/>
  <c r="M21" i="2" s="1"/>
  <c r="N21" i="2" s="1"/>
  <c r="O21" i="2" s="1"/>
  <c r="I22" i="2" s="1"/>
  <c r="J22" i="2" s="1"/>
  <c r="K22" i="2" s="1"/>
  <c r="L22" i="2" s="1"/>
  <c r="M22" i="2" s="1"/>
  <c r="N22" i="2" s="1"/>
  <c r="O22" i="2" s="1"/>
  <c r="I23" i="2" s="1"/>
  <c r="J23" i="2" s="1"/>
  <c r="K23" i="2" s="1"/>
  <c r="L23" i="2" s="1"/>
  <c r="M23" i="2" s="1"/>
  <c r="N23" i="2" s="1"/>
  <c r="O23" i="2" s="1"/>
  <c r="I24" i="2" s="1"/>
  <c r="J24" i="2" s="1"/>
  <c r="K24" i="2" s="1"/>
  <c r="L24" i="2" s="1"/>
  <c r="M24" i="2" s="1"/>
  <c r="N24" i="2" s="1"/>
  <c r="O24" i="2" s="1"/>
  <c r="Y17" i="2"/>
  <c r="Q19" i="2"/>
  <c r="R19" i="2" s="1"/>
  <c r="S19" i="2" s="1"/>
  <c r="T19" i="2" s="1"/>
  <c r="U19" i="2" s="1"/>
  <c r="V19" i="2" s="1"/>
  <c r="W19" i="2" s="1"/>
  <c r="Q20" i="2" s="1"/>
  <c r="R20" i="2" s="1"/>
  <c r="S20" i="2" s="1"/>
  <c r="T20" i="2" s="1"/>
  <c r="U20" i="2" s="1"/>
  <c r="V20" i="2" s="1"/>
  <c r="W20" i="2" s="1"/>
  <c r="Q21" i="2" s="1"/>
  <c r="R21" i="2" s="1"/>
  <c r="S21" i="2" s="1"/>
  <c r="T21" i="2" s="1"/>
  <c r="U21" i="2" s="1"/>
  <c r="V21" i="2" s="1"/>
  <c r="W21" i="2" s="1"/>
  <c r="Q22" i="2" s="1"/>
  <c r="R22" i="2" s="1"/>
  <c r="S22" i="2" s="1"/>
  <c r="T22" i="2" s="1"/>
  <c r="U22" i="2" s="1"/>
  <c r="V22" i="2" s="1"/>
  <c r="W22" i="2" s="1"/>
  <c r="Q23" i="2" s="1"/>
  <c r="R23" i="2" s="1"/>
  <c r="S23" i="2" s="1"/>
  <c r="T23" i="2" s="1"/>
  <c r="U23" i="2" s="1"/>
  <c r="V23" i="2" s="1"/>
  <c r="W23" i="2" s="1"/>
  <c r="Q24" i="2" s="1"/>
  <c r="R24" i="2" s="1"/>
  <c r="S24" i="2" s="1"/>
  <c r="T24" i="2" s="1"/>
  <c r="U24" i="2" s="1"/>
  <c r="V24" i="2" s="1"/>
  <c r="W24" i="2" s="1"/>
  <c r="A26" i="2" l="1"/>
  <c r="Y19" i="2"/>
  <c r="Z19" i="2" s="1"/>
  <c r="AA19" i="2" s="1"/>
  <c r="AB19" i="2" s="1"/>
  <c r="AC19" i="2" s="1"/>
  <c r="AD19" i="2" s="1"/>
  <c r="AE19" i="2" s="1"/>
  <c r="Y20" i="2" s="1"/>
  <c r="Z20" i="2" s="1"/>
  <c r="AA20" i="2" s="1"/>
  <c r="AB20" i="2" s="1"/>
  <c r="AC20" i="2" s="1"/>
  <c r="AD20" i="2" s="1"/>
  <c r="AE20" i="2" s="1"/>
  <c r="Y21" i="2" s="1"/>
  <c r="Z21" i="2" s="1"/>
  <c r="AA21" i="2" s="1"/>
  <c r="AB21" i="2" s="1"/>
  <c r="AC21" i="2" s="1"/>
  <c r="AD21" i="2" s="1"/>
  <c r="AE21" i="2" l="1"/>
  <c r="Y22" i="2" s="1"/>
  <c r="Z22" i="2" s="1"/>
  <c r="AA22" i="2" s="1"/>
  <c r="AB22" i="2" s="1"/>
  <c r="AC22" i="2" s="1"/>
  <c r="AD22" i="2" s="1"/>
  <c r="AE22" i="2" s="1"/>
  <c r="Y23" i="2" s="1"/>
  <c r="Z23" i="2" s="1"/>
  <c r="AA23" i="2" s="1"/>
  <c r="AB23" i="2" s="1"/>
  <c r="AC23" i="2" s="1"/>
  <c r="AD23" i="2" s="1"/>
  <c r="AE23" i="2" s="1"/>
  <c r="Y24" i="2" s="1"/>
  <c r="Z24" i="2" s="1"/>
  <c r="AA24" i="2" s="1"/>
  <c r="AB24" i="2" s="1"/>
  <c r="AC24" i="2" s="1"/>
  <c r="AD24" i="2" s="1"/>
  <c r="AE24" i="2" s="1"/>
  <c r="AH17" i="2"/>
  <c r="I26" i="2"/>
  <c r="A28" i="2"/>
  <c r="B28" i="2" s="1"/>
  <c r="C28" i="2" s="1"/>
  <c r="D28" i="2" s="1"/>
  <c r="E28" i="2" s="1"/>
  <c r="F28" i="2" s="1"/>
  <c r="G28" i="2" s="1"/>
  <c r="A29" i="2" s="1"/>
  <c r="B29" i="2" s="1"/>
  <c r="C29" i="2" l="1"/>
  <c r="Q26" i="2"/>
  <c r="I28" i="2"/>
  <c r="J28" i="2" s="1"/>
  <c r="K28" i="2" s="1"/>
  <c r="L28" i="2" s="1"/>
  <c r="M28" i="2" s="1"/>
  <c r="N28" i="2" s="1"/>
  <c r="O28" i="2" s="1"/>
  <c r="I29" i="2" s="1"/>
  <c r="J29" i="2" s="1"/>
  <c r="K29" i="2" s="1"/>
  <c r="L29" i="2" s="1"/>
  <c r="M29" i="2" s="1"/>
  <c r="N29" i="2" s="1"/>
  <c r="O29" i="2" s="1"/>
  <c r="I30" i="2" s="1"/>
  <c r="J30" i="2" s="1"/>
  <c r="K30" i="2" s="1"/>
  <c r="L30" i="2" s="1"/>
  <c r="M30" i="2" s="1"/>
  <c r="N30" i="2" s="1"/>
  <c r="O30" i="2" s="1"/>
  <c r="I31" i="2" s="1"/>
  <c r="J31" i="2" s="1"/>
  <c r="K31" i="2" s="1"/>
  <c r="L31" i="2" s="1"/>
  <c r="M31" i="2" s="1"/>
  <c r="N31" i="2" s="1"/>
  <c r="O31" i="2" s="1"/>
  <c r="I32" i="2" s="1"/>
  <c r="J32" i="2" s="1"/>
  <c r="K32" i="2" s="1"/>
  <c r="L32" i="2" s="1"/>
  <c r="M32" i="2" s="1"/>
  <c r="N32" i="2" s="1"/>
  <c r="O32" i="2" s="1"/>
  <c r="I33" i="2" s="1"/>
  <c r="J33" i="2" s="1"/>
  <c r="K33" i="2" s="1"/>
  <c r="L33" i="2" s="1"/>
  <c r="M33" i="2" s="1"/>
  <c r="N33" i="2" s="1"/>
  <c r="O33" i="2" s="1"/>
  <c r="D29" i="2" l="1"/>
  <c r="E29" i="2" s="1"/>
  <c r="F29" i="2" s="1"/>
  <c r="G29" i="2" s="1"/>
  <c r="A30" i="2" s="1"/>
  <c r="B30" i="2" s="1"/>
  <c r="C30" i="2" s="1"/>
  <c r="D30" i="2" s="1"/>
  <c r="E30" i="2" s="1"/>
  <c r="F30" i="2" s="1"/>
  <c r="G30" i="2" s="1"/>
  <c r="A31" i="2" s="1"/>
  <c r="B31" i="2" s="1"/>
  <c r="C31" i="2" s="1"/>
  <c r="D31" i="2" s="1"/>
  <c r="E31" i="2" s="1"/>
  <c r="F31" i="2" s="1"/>
  <c r="G31" i="2" s="1"/>
  <c r="A32" i="2" s="1"/>
  <c r="B32" i="2" s="1"/>
  <c r="C32" i="2" s="1"/>
  <c r="D32" i="2" s="1"/>
  <c r="E32" i="2" s="1"/>
  <c r="F32" i="2" s="1"/>
  <c r="G32" i="2" s="1"/>
  <c r="A33" i="2" s="1"/>
  <c r="B33" i="2" s="1"/>
  <c r="C33" i="2" s="1"/>
  <c r="D33" i="2" s="1"/>
  <c r="E33" i="2" s="1"/>
  <c r="F33" i="2" s="1"/>
  <c r="G33" i="2" s="1"/>
  <c r="AH22" i="2"/>
  <c r="Q28" i="2"/>
  <c r="R28" i="2" s="1"/>
  <c r="S28" i="2" s="1"/>
  <c r="T28" i="2" s="1"/>
  <c r="U28" i="2" s="1"/>
  <c r="V28" i="2" s="1"/>
  <c r="W28" i="2" s="1"/>
  <c r="Q29" i="2" s="1"/>
  <c r="R29" i="2" s="1"/>
  <c r="S29" i="2" s="1"/>
  <c r="T29" i="2" s="1"/>
  <c r="U29" i="2" s="1"/>
  <c r="V29" i="2" s="1"/>
  <c r="W29" i="2" s="1"/>
  <c r="Q30" i="2" s="1"/>
  <c r="R30" i="2" s="1"/>
  <c r="S30" i="2" s="1"/>
  <c r="T30" i="2" s="1"/>
  <c r="U30" i="2" s="1"/>
  <c r="V30" i="2" s="1"/>
  <c r="W30" i="2" s="1"/>
  <c r="Q31" i="2" s="1"/>
  <c r="R31" i="2" s="1"/>
  <c r="S31" i="2" s="1"/>
  <c r="T31" i="2" s="1"/>
  <c r="U31" i="2" s="1"/>
  <c r="V31" i="2" s="1"/>
  <c r="W31" i="2" s="1"/>
  <c r="Q32" i="2" s="1"/>
  <c r="R32" i="2" s="1"/>
  <c r="S32" i="2" s="1"/>
  <c r="T32" i="2" s="1"/>
  <c r="U32" i="2" s="1"/>
  <c r="V32" i="2" s="1"/>
  <c r="W32" i="2" s="1"/>
  <c r="Q33" i="2" s="1"/>
  <c r="R33" i="2" s="1"/>
  <c r="S33" i="2" s="1"/>
  <c r="T33" i="2" s="1"/>
  <c r="U33" i="2" s="1"/>
  <c r="V33" i="2" s="1"/>
  <c r="W33" i="2" s="1"/>
  <c r="Y26" i="2"/>
  <c r="Y28" i="2" l="1"/>
  <c r="Z28" i="2" s="1"/>
  <c r="AA28" i="2" s="1"/>
  <c r="AB28" i="2" s="1"/>
  <c r="AC28" i="2" s="1"/>
  <c r="AD28" i="2" s="1"/>
  <c r="AE28" i="2" s="1"/>
  <c r="Y29" i="2" s="1"/>
  <c r="Z29" i="2" s="1"/>
  <c r="AA29" i="2" s="1"/>
  <c r="AB29" i="2" s="1"/>
  <c r="AC29" i="2" s="1"/>
  <c r="AD29" i="2" s="1"/>
  <c r="AE29" i="2" s="1"/>
  <c r="Y30" i="2" s="1"/>
  <c r="Z30" i="2" s="1"/>
  <c r="AA30" i="2" s="1"/>
  <c r="AB30" i="2" s="1"/>
  <c r="AC30" i="2" s="1"/>
  <c r="AD30" i="2" s="1"/>
  <c r="AE30" i="2" s="1"/>
  <c r="Y31" i="2" s="1"/>
  <c r="Z31" i="2" s="1"/>
  <c r="AA31" i="2" s="1"/>
  <c r="AB31" i="2" s="1"/>
  <c r="AC31" i="2" s="1"/>
  <c r="AD31" i="2" s="1"/>
  <c r="AE31" i="2" s="1"/>
  <c r="Y32" i="2" s="1"/>
  <c r="Z32" i="2" s="1"/>
  <c r="AA32" i="2" s="1"/>
  <c r="AB32" i="2" s="1"/>
  <c r="AC32" i="2" s="1"/>
  <c r="AD32" i="2" s="1"/>
  <c r="AE32" i="2" s="1"/>
  <c r="Y33" i="2" s="1"/>
  <c r="Z33" i="2" s="1"/>
  <c r="AA33" i="2" s="1"/>
  <c r="AB33" i="2" s="1"/>
  <c r="AC33" i="2" s="1"/>
  <c r="AD33" i="2" s="1"/>
  <c r="AE33" i="2" s="1"/>
  <c r="A35" i="2"/>
  <c r="A37" i="2" l="1"/>
  <c r="B37" i="2" s="1"/>
  <c r="C37" i="2" s="1"/>
  <c r="D37" i="2" s="1"/>
  <c r="E37" i="2" s="1"/>
  <c r="F37" i="2" s="1"/>
  <c r="G37" i="2" s="1"/>
  <c r="A38" i="2" s="1"/>
  <c r="B38" i="2" s="1"/>
  <c r="C38" i="2" s="1"/>
  <c r="D38" i="2" s="1"/>
  <c r="E38" i="2" s="1"/>
  <c r="F38" i="2" s="1"/>
  <c r="G38" i="2" s="1"/>
  <c r="A39" i="2" s="1"/>
  <c r="B39" i="2" s="1"/>
  <c r="C39" i="2" s="1"/>
  <c r="D39" i="2" s="1"/>
  <c r="E39" i="2" s="1"/>
  <c r="F39" i="2" s="1"/>
  <c r="G39" i="2" s="1"/>
  <c r="A40" i="2" s="1"/>
  <c r="B40" i="2" s="1"/>
  <c r="C40" i="2" s="1"/>
  <c r="D40" i="2" s="1"/>
  <c r="E40" i="2" s="1"/>
  <c r="F40" i="2" s="1"/>
  <c r="AH28" i="2" s="1"/>
  <c r="G40" i="2" l="1"/>
  <c r="A41" i="2" s="1"/>
  <c r="B41" i="2" s="1"/>
  <c r="C41" i="2" s="1"/>
  <c r="D41" i="2" s="1"/>
  <c r="E41" i="2" s="1"/>
  <c r="F41" i="2" s="1"/>
  <c r="G41" i="2" l="1"/>
  <c r="A42" i="2" s="1"/>
  <c r="B42" i="2" s="1"/>
  <c r="C42" i="2" s="1"/>
  <c r="D42" i="2" s="1"/>
  <c r="E42" i="2" s="1"/>
  <c r="F42" i="2" s="1"/>
  <c r="G42" i="2" s="1"/>
</calcChain>
</file>

<file path=xl/sharedStrings.xml><?xml version="1.0" encoding="utf-8"?>
<sst xmlns="http://schemas.openxmlformats.org/spreadsheetml/2006/main" count="37" uniqueCount="34">
  <si>
    <t>Month</t>
  </si>
  <si>
    <t>Year</t>
  </si>
  <si>
    <t>Start Day</t>
  </si>
  <si>
    <t>1: Sunday, 2: Monday</t>
  </si>
  <si>
    <t>Academic Year Calendar</t>
  </si>
  <si>
    <t>Name of School</t>
  </si>
  <si>
    <t>Academic Year Calendar Template</t>
  </si>
  <si>
    <t>Events</t>
  </si>
  <si>
    <t>First day of classes</t>
  </si>
  <si>
    <t>Professional Development</t>
  </si>
  <si>
    <t>Labor Day Holiday</t>
  </si>
  <si>
    <t>End of Term 1</t>
  </si>
  <si>
    <t>Fall Break</t>
  </si>
  <si>
    <t>Thanksgiving Break</t>
  </si>
  <si>
    <t>End of Semester 1(60%)</t>
  </si>
  <si>
    <t>90 Student days</t>
  </si>
  <si>
    <t>MLK Holiday</t>
  </si>
  <si>
    <t>Spring Break</t>
  </si>
  <si>
    <t>Easter Break</t>
  </si>
  <si>
    <t>Memorial Day Holiday</t>
  </si>
  <si>
    <t>End of Term 3</t>
  </si>
  <si>
    <t>96 Teacher days</t>
  </si>
  <si>
    <t>End of Semester 2(60%)</t>
  </si>
  <si>
    <t>2025-2026</t>
  </si>
  <si>
    <t>Oct 6 - 10</t>
  </si>
  <si>
    <t>Nov 24 - 28</t>
  </si>
  <si>
    <t>Mar 9 - 13</t>
  </si>
  <si>
    <t>Apr 3 - 6</t>
  </si>
  <si>
    <t>91 Teacher days</t>
  </si>
  <si>
    <t>President's Day</t>
  </si>
  <si>
    <t>PD Make-up Day</t>
  </si>
  <si>
    <t>School Professional Development</t>
  </si>
  <si>
    <t>July 25th</t>
  </si>
  <si>
    <t>Jul 23 - 30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</si>
</sst>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"/>
    <numFmt numFmtId="166" formatCode="mmm\ d"/>
  </numFmts>
  <fonts count="26" x14ac:knownFonts="1">
    <font>
      <sz val="10"/>
      <name val="Arial"/>
      <family val="2"/>
    </font>
    <font>
      <u/>
      <sz val="8"/>
      <color indexed="12"/>
      <name val="Verdana"/>
      <family val="2"/>
    </font>
    <font>
      <u/>
      <sz val="10"/>
      <color indexed="12"/>
      <name val="Verdana"/>
      <family val="2"/>
    </font>
    <font>
      <sz val="9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18"/>
      <name val="Verdana"/>
      <family val="2"/>
    </font>
    <font>
      <sz val="8"/>
      <name val="Arial"/>
      <family val="2"/>
    </font>
    <font>
      <sz val="8"/>
      <color indexed="23"/>
      <name val="Verdana"/>
      <family val="2"/>
    </font>
    <font>
      <b/>
      <sz val="16"/>
      <color indexed="60"/>
      <name val="Arial"/>
      <family val="2"/>
    </font>
    <font>
      <u/>
      <sz val="8"/>
      <color indexed="12"/>
      <name val="Arial"/>
      <family val="2"/>
    </font>
    <font>
      <b/>
      <sz val="12"/>
      <color indexed="9"/>
      <name val="Times New Roman"/>
      <family val="1"/>
    </font>
    <font>
      <b/>
      <sz val="12"/>
      <color indexed="9"/>
      <name val="Century Schoolbook"/>
      <family val="1"/>
      <scheme val="major"/>
    </font>
    <font>
      <b/>
      <sz val="18"/>
      <color theme="4" tint="-0.249977111117893"/>
      <name val="Century Schoolbook"/>
      <family val="1"/>
      <scheme val="major"/>
    </font>
    <font>
      <b/>
      <sz val="32"/>
      <color theme="4" tint="-0.249977111117893"/>
      <name val="Century Schoolbook"/>
      <family val="1"/>
      <scheme val="major"/>
    </font>
    <font>
      <sz val="9"/>
      <name val="Century Schoolbook"/>
      <family val="1"/>
      <scheme val="minor"/>
    </font>
    <font>
      <sz val="10"/>
      <name val="Century Schoolbook"/>
      <family val="1"/>
      <scheme val="minor"/>
    </font>
    <font>
      <b/>
      <sz val="16"/>
      <color theme="3" tint="-0.249977111117893"/>
      <name val="Century Schoolbook"/>
      <family val="1"/>
      <scheme val="major"/>
    </font>
    <font>
      <b/>
      <sz val="10"/>
      <name val="Century Schoolbook"/>
      <family val="1"/>
      <scheme val="major"/>
    </font>
    <font>
      <sz val="10"/>
      <name val="Century Schoolbook"/>
      <family val="1"/>
      <scheme val="major"/>
    </font>
    <font>
      <sz val="10"/>
      <color theme="4" tint="-0.499984740745262"/>
      <name val="Century Schoolbook"/>
      <family val="1"/>
      <scheme val="minor"/>
    </font>
    <font>
      <b/>
      <sz val="14"/>
      <color theme="4" tint="-0.249977111117893"/>
      <name val="Century Schoolbook"/>
      <family val="1"/>
      <scheme val="major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theme="4" tint="-0.499984740745262"/>
      <name val="Century Schoolbook"/>
      <family val="1"/>
      <scheme val="minor"/>
    </font>
    <font>
      <b/>
      <i/>
      <sz val="10"/>
      <color theme="4" tint="-0.499984740745262"/>
      <name val="Century Schoolbook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3" fillId="0" borderId="0" xfId="0" applyFont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12" xfId="0" applyBorder="1"/>
    <xf numFmtId="0" fontId="0" fillId="4" borderId="0" xfId="0" applyFill="1"/>
    <xf numFmtId="0" fontId="9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/>
    </xf>
    <xf numFmtId="0" fontId="1" fillId="4" borderId="0" xfId="1" applyFont="1" applyFill="1" applyAlignment="1" applyProtection="1">
      <alignment horizontal="right"/>
    </xf>
    <xf numFmtId="0" fontId="5" fillId="4" borderId="0" xfId="0" applyFont="1" applyFill="1"/>
    <xf numFmtId="164" fontId="3" fillId="0" borderId="4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10" fillId="4" borderId="0" xfId="1" applyFont="1" applyFill="1" applyBorder="1" applyAlignment="1" applyProtection="1">
      <alignment horizontal="left"/>
    </xf>
    <xf numFmtId="0" fontId="15" fillId="2" borderId="2" xfId="0" applyFont="1" applyFill="1" applyBorder="1" applyAlignment="1">
      <alignment horizontal="center" shrinkToFit="1"/>
    </xf>
    <xf numFmtId="0" fontId="15" fillId="2" borderId="0" xfId="0" applyFont="1" applyFill="1" applyAlignment="1">
      <alignment horizontal="center" shrinkToFit="1"/>
    </xf>
    <xf numFmtId="0" fontId="15" fillId="2" borderId="3" xfId="0" applyFont="1" applyFill="1" applyBorder="1" applyAlignment="1">
      <alignment horizontal="center" shrinkToFit="1"/>
    </xf>
    <xf numFmtId="0" fontId="15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17" fillId="3" borderId="0" xfId="0" applyFont="1" applyFill="1" applyAlignment="1">
      <alignment horizontal="left" vertical="center"/>
    </xf>
    <xf numFmtId="0" fontId="19" fillId="4" borderId="0" xfId="0" applyFont="1" applyFill="1"/>
    <xf numFmtId="0" fontId="18" fillId="4" borderId="0" xfId="0" applyFont="1" applyFill="1" applyAlignment="1">
      <alignment horizontal="left"/>
    </xf>
    <xf numFmtId="166" fontId="20" fillId="0" borderId="14" xfId="0" applyNumberFormat="1" applyFont="1" applyBorder="1" applyAlignment="1">
      <alignment horizontal="left"/>
    </xf>
    <xf numFmtId="0" fontId="20" fillId="0" borderId="14" xfId="0" applyFont="1" applyBorder="1"/>
    <xf numFmtId="164" fontId="22" fillId="6" borderId="1" xfId="0" applyNumberFormat="1" applyFont="1" applyFill="1" applyBorder="1" applyAlignment="1">
      <alignment horizontal="center"/>
    </xf>
    <xf numFmtId="164" fontId="22" fillId="7" borderId="1" xfId="0" applyNumberFormat="1" applyFont="1" applyFill="1" applyBorder="1" applyAlignment="1">
      <alignment horizontal="center"/>
    </xf>
    <xf numFmtId="166" fontId="24" fillId="0" borderId="13" xfId="0" applyNumberFormat="1" applyFont="1" applyBorder="1" applyAlignment="1">
      <alignment horizontal="left"/>
    </xf>
    <xf numFmtId="0" fontId="24" fillId="0" borderId="13" xfId="0" applyFont="1" applyBorder="1"/>
    <xf numFmtId="166" fontId="24" fillId="0" borderId="14" xfId="0" applyNumberFormat="1" applyFont="1" applyBorder="1" applyAlignment="1">
      <alignment horizontal="left"/>
    </xf>
    <xf numFmtId="0" fontId="24" fillId="0" borderId="14" xfId="0" applyFont="1" applyBorder="1"/>
    <xf numFmtId="164" fontId="22" fillId="0" borderId="1" xfId="0" applyNumberFormat="1" applyFont="1" applyBorder="1" applyAlignment="1">
      <alignment horizontal="center"/>
    </xf>
    <xf numFmtId="0" fontId="25" fillId="0" borderId="14" xfId="0" applyFont="1" applyBorder="1"/>
    <xf numFmtId="164" fontId="22" fillId="8" borderId="1" xfId="0" applyNumberFormat="1" applyFont="1" applyFill="1" applyBorder="1" applyAlignment="1">
      <alignment horizontal="center"/>
    </xf>
    <xf numFmtId="164" fontId="22" fillId="9" borderId="1" xfId="0" applyNumberFormat="1" applyFont="1" applyFill="1" applyBorder="1" applyAlignment="1">
      <alignment horizontal="center"/>
    </xf>
    <xf numFmtId="164" fontId="22" fillId="9" borderId="1" xfId="0" applyNumberFormat="1" applyFont="1" applyFill="1" applyBorder="1" applyAlignment="1">
      <alignment horizontal="left"/>
    </xf>
    <xf numFmtId="164" fontId="22" fillId="10" borderId="1" xfId="0" applyNumberFormat="1" applyFont="1" applyFill="1" applyBorder="1" applyAlignment="1">
      <alignment horizontal="center"/>
    </xf>
    <xf numFmtId="166" fontId="24" fillId="10" borderId="14" xfId="0" applyNumberFormat="1" applyFont="1" applyFill="1" applyBorder="1" applyAlignment="1">
      <alignment horizontal="left"/>
    </xf>
    <xf numFmtId="0" fontId="24" fillId="10" borderId="14" xfId="0" applyFont="1" applyFill="1" applyBorder="1"/>
    <xf numFmtId="166" fontId="24" fillId="8" borderId="14" xfId="0" applyNumberFormat="1" applyFont="1" applyFill="1" applyBorder="1" applyAlignment="1">
      <alignment horizontal="left"/>
    </xf>
    <xf numFmtId="0" fontId="23" fillId="8" borderId="0" xfId="0" applyFont="1" applyFill="1"/>
    <xf numFmtId="165" fontId="12" fillId="5" borderId="15" xfId="0" applyNumberFormat="1" applyFont="1" applyFill="1" applyBorder="1" applyAlignment="1">
      <alignment horizontal="center" vertical="center"/>
    </xf>
    <xf numFmtId="165" fontId="12" fillId="5" borderId="16" xfId="0" applyNumberFormat="1" applyFont="1" applyFill="1" applyBorder="1" applyAlignment="1">
      <alignment horizontal="center" vertical="center"/>
    </xf>
    <xf numFmtId="165" fontId="12" fillId="5" borderId="17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1" fillId="5" borderId="15" xfId="0" applyNumberFormat="1" applyFont="1" applyFill="1" applyBorder="1" applyAlignment="1">
      <alignment horizontal="center" vertical="center"/>
    </xf>
    <xf numFmtId="165" fontId="11" fillId="5" borderId="16" xfId="0" applyNumberFormat="1" applyFont="1" applyFill="1" applyBorder="1" applyAlignment="1">
      <alignment horizontal="center" vertical="center"/>
    </xf>
    <xf numFmtId="165" fontId="11" fillId="5" borderId="17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right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8" fillId="4" borderId="1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riel">
      <a:majorFont>
        <a:latin typeface="Century Schoolbook"/>
        <a:ea typeface=""/>
        <a:cs typeface=""/>
        <a:font script="Jpan" typeface="ＭＳ Ｐ明朝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Schoolbook"/>
        <a:ea typeface=""/>
        <a:cs typeface=""/>
        <a:font script="Jpan" typeface="ＭＳ Ｐ明朝"/>
        <a:font script="Hang" typeface="휴먼매직체"/>
        <a:font script="Hans" typeface="宋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2"/>
  <sheetViews>
    <sheetView showGridLines="0" tabSelected="1" zoomScale="150" zoomScaleNormal="150" workbookViewId="0">
      <selection sqref="A1:XFD1048576"/>
    </sheetView>
  </sheetViews>
  <sheetFormatPr baseColWidth="10" defaultColWidth="8.83203125" defaultRowHeight="13" x14ac:dyDescent="0.15"/>
  <cols>
    <col min="1" max="33" width="3" customWidth="1"/>
    <col min="34" max="34" width="17.33203125" bestFit="1" customWidth="1"/>
    <col min="35" max="35" width="29.5" bestFit="1" customWidth="1"/>
    <col min="36" max="36" width="3.1640625" customWidth="1"/>
  </cols>
  <sheetData>
    <row r="1" spans="1:36" ht="23.25" customHeight="1" x14ac:dyDescent="0.15">
      <c r="A1" s="26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x14ac:dyDescent="0.15">
      <c r="A2" s="2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56"/>
      <c r="AJ2" s="56"/>
    </row>
    <row r="3" spans="1:36" x14ac:dyDescent="0.15">
      <c r="A3" s="60" t="s">
        <v>1</v>
      </c>
      <c r="B3" s="60"/>
      <c r="C3" s="60"/>
      <c r="D3" s="11"/>
      <c r="E3" s="60" t="s">
        <v>0</v>
      </c>
      <c r="F3" s="60"/>
      <c r="G3" s="60"/>
      <c r="H3" s="9"/>
      <c r="I3" s="28" t="s">
        <v>2</v>
      </c>
      <c r="J3" s="27"/>
      <c r="K3" s="9"/>
      <c r="L3" s="9"/>
      <c r="M3" s="9"/>
      <c r="N3" s="9"/>
      <c r="O3" s="9"/>
      <c r="P3" s="9"/>
      <c r="Q3" s="9"/>
      <c r="R3" s="9"/>
      <c r="S3" s="9"/>
      <c r="T3" s="12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x14ac:dyDescent="0.15">
      <c r="A4" s="57">
        <v>2025</v>
      </c>
      <c r="B4" s="58"/>
      <c r="C4" s="59"/>
      <c r="D4" s="11"/>
      <c r="E4" s="57">
        <v>7</v>
      </c>
      <c r="F4" s="58"/>
      <c r="G4" s="59"/>
      <c r="H4" s="9"/>
      <c r="I4" s="57">
        <v>1</v>
      </c>
      <c r="J4" s="58"/>
      <c r="K4" s="59"/>
      <c r="L4" s="13" t="s">
        <v>3</v>
      </c>
      <c r="M4" s="9"/>
      <c r="N4" s="9"/>
      <c r="O4" s="9"/>
      <c r="P4" s="9"/>
      <c r="Q4" s="9"/>
      <c r="R4" s="9"/>
      <c r="S4" s="9"/>
      <c r="T4" s="12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36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29.25" customHeight="1" x14ac:dyDescent="0.25">
      <c r="A6" s="52" t="s">
        <v>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I6" s="6"/>
    </row>
    <row r="7" spans="1:36" ht="40" x14ac:dyDescent="0.2">
      <c r="I7" s="51" t="s">
        <v>23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AG7" s="50" t="s">
        <v>7</v>
      </c>
      <c r="AH7" s="50"/>
      <c r="AI7" s="50"/>
      <c r="AJ7" s="50"/>
    </row>
    <row r="8" spans="1:36" ht="15.75" customHeight="1" x14ac:dyDescent="0.15">
      <c r="A8" s="47">
        <f>DATE(year,month,1)</f>
        <v>45839</v>
      </c>
      <c r="B8" s="48"/>
      <c r="C8" s="48"/>
      <c r="D8" s="48"/>
      <c r="E8" s="48"/>
      <c r="F8" s="48"/>
      <c r="G8" s="49"/>
      <c r="H8" s="7"/>
      <c r="I8" s="52" t="s">
        <v>4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Y8" s="53">
        <f>DATE(YEAR(A8+35),MONTH(A8+35),1)</f>
        <v>45870</v>
      </c>
      <c r="Z8" s="54"/>
      <c r="AA8" s="54"/>
      <c r="AB8" s="54"/>
      <c r="AC8" s="54"/>
      <c r="AD8" s="54"/>
      <c r="AE8" s="55"/>
      <c r="AG8" s="2"/>
      <c r="AH8" s="8"/>
      <c r="AI8" s="8"/>
      <c r="AJ8" s="3"/>
    </row>
    <row r="9" spans="1:36" ht="12.75" customHeight="1" x14ac:dyDescent="0.15">
      <c r="A9" s="21" t="str">
        <f>CHOOSE(1+MOD(startday+1-2,7),"Su","M","Tu","W","Th","F","Sa")</f>
        <v>Su</v>
      </c>
      <c r="B9" s="22" t="str">
        <f>CHOOSE(1+MOD(startday+2-2,7),"Su","M","Tu","W","Th","F","Sa")</f>
        <v>M</v>
      </c>
      <c r="C9" s="22" t="str">
        <f>CHOOSE(1+MOD(startday+3-2,7),"Su","M","Tu","W","Th","F","Sa")</f>
        <v>Tu</v>
      </c>
      <c r="D9" s="22" t="str">
        <f>CHOOSE(1+MOD(startday+4-2,7),"Su","M","Tu","W","Th","F","Sa")</f>
        <v>W</v>
      </c>
      <c r="E9" s="22" t="str">
        <f>CHOOSE(1+MOD(startday+5-2,7),"Su","M","Tu","W","Th","F","Sa")</f>
        <v>Th</v>
      </c>
      <c r="F9" s="22" t="str">
        <f>CHOOSE(1+MOD(startday+6-2,7),"Su","M","Tu","W","Th","F","Sa")</f>
        <v>F</v>
      </c>
      <c r="G9" s="23" t="str">
        <f>CHOOSE(1+MOD(startday+7-2,7),"Su","M","Tu","W","Th","F","Sa")</f>
        <v>Sa</v>
      </c>
      <c r="H9" s="1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Y9" s="21" t="str">
        <f>CHOOSE(1+MOD(startday+1-2,7),"Su","M","Tu","W","Th","F","Sa")</f>
        <v>Su</v>
      </c>
      <c r="Z9" s="22" t="str">
        <f>CHOOSE(1+MOD(startday+2-2,7),"Su","M","Tu","W","Th","F","Sa")</f>
        <v>M</v>
      </c>
      <c r="AA9" s="22" t="str">
        <f>CHOOSE(1+MOD(startday+3-2,7),"Su","M","Tu","W","Th","F","Sa")</f>
        <v>Tu</v>
      </c>
      <c r="AB9" s="22" t="str">
        <f>CHOOSE(1+MOD(startday+4-2,7),"Su","M","Tu","W","Th","F","Sa")</f>
        <v>W</v>
      </c>
      <c r="AC9" s="22" t="str">
        <f>CHOOSE(1+MOD(startday+5-2,7),"Su","M","Tu","W","Th","F","Sa")</f>
        <v>Th</v>
      </c>
      <c r="AD9" s="22" t="str">
        <f>CHOOSE(1+MOD(startday+6-2,7),"Su","M","Tu","W","Th","F","Sa")</f>
        <v>F</v>
      </c>
      <c r="AE9" s="23" t="str">
        <f>CHOOSE(1+MOD(startday+7-2,7),"Su","M","Tu","W","Th","F","Sa")</f>
        <v>Sa</v>
      </c>
      <c r="AG9" s="4"/>
      <c r="AH9" s="46" t="s">
        <v>33</v>
      </c>
      <c r="AI9" s="46" t="s">
        <v>31</v>
      </c>
      <c r="AJ9" s="5"/>
    </row>
    <row r="10" spans="1:36" x14ac:dyDescent="0.15">
      <c r="A10" s="14" t="str">
        <f>IF(WEEKDAY(A8,1)=startday,A8,"")</f>
        <v/>
      </c>
      <c r="B10" s="15" t="str">
        <f>IF(A10="",IF(WEEKDAY(A8,1)=MOD(startday,7)+1,A8,""),A10+1)</f>
        <v/>
      </c>
      <c r="C10" s="15">
        <f>IF(B10="",IF(WEEKDAY(A8,1)=MOD(startday+1,7)+1,A8,""),B10+1)</f>
        <v>45839</v>
      </c>
      <c r="D10" s="15">
        <f>IF(C10="",IF(WEEKDAY(A8,1)=MOD(startday+2,7)+1,A8,""),C10+1)</f>
        <v>45840</v>
      </c>
      <c r="E10" s="15">
        <f>IF(D10="",IF(WEEKDAY(A8,1)=MOD(startday+3,7)+1,A8,""),D10+1)</f>
        <v>45841</v>
      </c>
      <c r="F10" s="15">
        <f>IF(E10="",IF(WEEKDAY(A8,1)=MOD(startday+4,7)+1,A8,""),E10+1)</f>
        <v>45842</v>
      </c>
      <c r="G10" s="16">
        <f>IF(F10="",IF(WEEKDAY(A8,1)=MOD(startday+5,7)+1,A8,""),F10+1)</f>
        <v>45843</v>
      </c>
      <c r="H10" s="1"/>
      <c r="Y10" s="14" t="str">
        <f>IF(WEEKDAY(Y8,1)=startday,Y8,"")</f>
        <v/>
      </c>
      <c r="Z10" s="15" t="str">
        <f>IF(Y10="",IF(WEEKDAY(Y8,1)=MOD(startday,7)+1,Y8,""),Y10+1)</f>
        <v/>
      </c>
      <c r="AA10" s="15" t="str">
        <f>IF(Z10="",IF(WEEKDAY(Y8,1)=MOD(startday+1,7)+1,Y8,""),Z10+1)</f>
        <v/>
      </c>
      <c r="AB10" s="15" t="str">
        <f>IF(AA10="",IF(WEEKDAY(Y8,1)=MOD(startday+2,7)+1,Y8,""),AA10+1)</f>
        <v/>
      </c>
      <c r="AC10" s="15" t="str">
        <f>IF(AB10="",IF(WEEKDAY(Y8,1)=MOD(startday+3,7)+1,Y8,""),AB10+1)</f>
        <v/>
      </c>
      <c r="AD10" s="15">
        <f>IF(AC10="",IF(WEEKDAY(Y8,1)=MOD(startday+4,7)+1,Y8,""),AC10+1)</f>
        <v>45870</v>
      </c>
      <c r="AE10" s="16">
        <f>IF(AD10="",IF(WEEKDAY(Y8,1)=MOD(startday+5,7)+1,Y8,""),AD10+1)</f>
        <v>45871</v>
      </c>
      <c r="AG10" s="4"/>
      <c r="AH10" s="41" t="s">
        <v>32</v>
      </c>
      <c r="AI10" s="41" t="s">
        <v>30</v>
      </c>
      <c r="AJ10" s="5"/>
    </row>
    <row r="11" spans="1:36" x14ac:dyDescent="0.15">
      <c r="A11" s="14">
        <f>IF(G10="","",IF(MONTH(G10+1)&lt;&gt;MONTH(G10),"",G10+1))</f>
        <v>45844</v>
      </c>
      <c r="B11" s="15">
        <f>IF(A11="","",IF(MONTH(A11+1)&lt;&gt;MONTH(A11),"",A11+1))</f>
        <v>45845</v>
      </c>
      <c r="C11" s="15">
        <f t="shared" ref="C11:G11" si="0">IF(B11="","",IF(MONTH(B11+1)&lt;&gt;MONTH(B11),"",B11+1))</f>
        <v>45846</v>
      </c>
      <c r="D11" s="15">
        <f>IF(C11="","",IF(MONTH(C11+1)&lt;&gt;MONTH(C11),"",C11+1))</f>
        <v>45847</v>
      </c>
      <c r="E11" s="15">
        <f t="shared" si="0"/>
        <v>45848</v>
      </c>
      <c r="F11" s="15">
        <f t="shared" si="0"/>
        <v>45849</v>
      </c>
      <c r="G11" s="16">
        <f t="shared" si="0"/>
        <v>45850</v>
      </c>
      <c r="H11" s="1"/>
      <c r="Y11" s="14">
        <f>IF(AE10="","",IF(MONTH(AE10+1)&lt;&gt;MONTH(AE10),"",AE10+1))</f>
        <v>45872</v>
      </c>
      <c r="Z11" s="15">
        <f>IF(Y11="","",IF(MONTH(Y11+1)&lt;&gt;MONTH(Y11),"",Y11+1))</f>
        <v>45873</v>
      </c>
      <c r="AA11" s="15">
        <f t="shared" ref="AA11:AA15" si="1">IF(Z11="","",IF(MONTH(Z11+1)&lt;&gt;MONTH(Z11),"",Z11+1))</f>
        <v>45874</v>
      </c>
      <c r="AB11" s="15">
        <f>IF(AA11="","",IF(MONTH(AA11+1)&lt;&gt;MONTH(AA11),"",AA11+1))</f>
        <v>45875</v>
      </c>
      <c r="AC11" s="15">
        <f t="shared" ref="AC11:AC15" si="2">IF(AB11="","",IF(MONTH(AB11+1)&lt;&gt;MONTH(AB11),"",AB11+1))</f>
        <v>45876</v>
      </c>
      <c r="AD11" s="15">
        <f t="shared" ref="AD11:AD15" si="3">IF(AC11="","",IF(MONTH(AC11+1)&lt;&gt;MONTH(AC11),"",AC11+1))</f>
        <v>45877</v>
      </c>
      <c r="AE11" s="16">
        <f t="shared" ref="AE11:AE15" si="4">IF(AD11="","",IF(MONTH(AD11+1)&lt;&gt;MONTH(AD11),"",AD11+1))</f>
        <v>45878</v>
      </c>
      <c r="AG11" s="4"/>
      <c r="AH11" s="33">
        <f>E14</f>
        <v>45869</v>
      </c>
      <c r="AI11" s="34" t="s">
        <v>8</v>
      </c>
      <c r="AJ11" s="5"/>
    </row>
    <row r="12" spans="1:36" x14ac:dyDescent="0.15">
      <c r="A12" s="14">
        <f t="shared" ref="A12:A15" si="5">IF(G11="","",IF(MONTH(G11+1)&lt;&gt;MONTH(G11),"",G11+1))</f>
        <v>45851</v>
      </c>
      <c r="B12" s="15">
        <f t="shared" ref="B12:G15" si="6">IF(A12="","",IF(MONTH(A12+1)&lt;&gt;MONTH(A12),"",A12+1))</f>
        <v>45852</v>
      </c>
      <c r="C12" s="15">
        <f t="shared" si="6"/>
        <v>45853</v>
      </c>
      <c r="D12" s="15">
        <f t="shared" si="6"/>
        <v>45854</v>
      </c>
      <c r="E12" s="15">
        <f t="shared" si="6"/>
        <v>45855</v>
      </c>
      <c r="F12" s="15">
        <f t="shared" si="6"/>
        <v>45856</v>
      </c>
      <c r="G12" s="16">
        <f t="shared" si="6"/>
        <v>45857</v>
      </c>
      <c r="H12" s="1"/>
      <c r="P12" s="1"/>
      <c r="Y12" s="14">
        <f t="shared" ref="Y12:Y15" si="7">IF(AE11="","",IF(MONTH(AE11+1)&lt;&gt;MONTH(AE11),"",AE11+1))</f>
        <v>45879</v>
      </c>
      <c r="Z12" s="15">
        <f t="shared" ref="Z12:Z15" si="8">IF(Y12="","",IF(MONTH(Y12+1)&lt;&gt;MONTH(Y12),"",Y12+1))</f>
        <v>45880</v>
      </c>
      <c r="AA12" s="15">
        <f t="shared" si="1"/>
        <v>45881</v>
      </c>
      <c r="AB12" s="15">
        <f t="shared" ref="AB12:AB15" si="9">IF(AA12="","",IF(MONTH(AA12+1)&lt;&gt;MONTH(AA12),"",AA12+1))</f>
        <v>45882</v>
      </c>
      <c r="AC12" s="15">
        <f t="shared" si="2"/>
        <v>45883</v>
      </c>
      <c r="AD12" s="15">
        <f t="shared" si="3"/>
        <v>45884</v>
      </c>
      <c r="AE12" s="16">
        <f t="shared" si="4"/>
        <v>45885</v>
      </c>
      <c r="AG12" s="4"/>
      <c r="AH12" s="43">
        <v>45170</v>
      </c>
      <c r="AI12" s="44" t="s">
        <v>10</v>
      </c>
      <c r="AJ12" s="5"/>
    </row>
    <row r="13" spans="1:36" x14ac:dyDescent="0.15">
      <c r="A13" s="14">
        <f t="shared" si="5"/>
        <v>45858</v>
      </c>
      <c r="B13" s="15">
        <f t="shared" si="6"/>
        <v>45859</v>
      </c>
      <c r="C13" s="15">
        <f t="shared" si="6"/>
        <v>45860</v>
      </c>
      <c r="D13" s="39">
        <f t="shared" si="6"/>
        <v>45861</v>
      </c>
      <c r="E13" s="39">
        <f t="shared" si="6"/>
        <v>45862</v>
      </c>
      <c r="F13" s="40">
        <f t="shared" si="6"/>
        <v>45863</v>
      </c>
      <c r="G13" s="16">
        <f t="shared" si="6"/>
        <v>45864</v>
      </c>
      <c r="H13" s="1"/>
      <c r="P13" s="1"/>
      <c r="Y13" s="14">
        <f t="shared" si="7"/>
        <v>45886</v>
      </c>
      <c r="Z13" s="15">
        <f t="shared" si="8"/>
        <v>45887</v>
      </c>
      <c r="AA13" s="15">
        <f t="shared" si="1"/>
        <v>45888</v>
      </c>
      <c r="AB13" s="15">
        <f t="shared" si="9"/>
        <v>45889</v>
      </c>
      <c r="AC13" s="15">
        <f t="shared" si="2"/>
        <v>45890</v>
      </c>
      <c r="AD13" s="15">
        <f t="shared" si="3"/>
        <v>45891</v>
      </c>
      <c r="AE13" s="16">
        <f t="shared" si="4"/>
        <v>45892</v>
      </c>
      <c r="AG13" s="4"/>
      <c r="AH13" s="35">
        <v>45202</v>
      </c>
      <c r="AI13" s="36" t="s">
        <v>11</v>
      </c>
      <c r="AJ13" s="5"/>
    </row>
    <row r="14" spans="1:36" x14ac:dyDescent="0.15">
      <c r="A14" s="14">
        <f t="shared" si="5"/>
        <v>45865</v>
      </c>
      <c r="B14" s="39">
        <f t="shared" si="6"/>
        <v>45866</v>
      </c>
      <c r="C14" s="39">
        <f t="shared" si="6"/>
        <v>45867</v>
      </c>
      <c r="D14" s="39">
        <f t="shared" si="6"/>
        <v>45868</v>
      </c>
      <c r="E14" s="32">
        <f t="shared" si="6"/>
        <v>45869</v>
      </c>
      <c r="F14" s="15" t="str">
        <f t="shared" si="6"/>
        <v/>
      </c>
      <c r="G14" s="16" t="str">
        <f t="shared" si="6"/>
        <v/>
      </c>
      <c r="H14" s="1"/>
      <c r="P14" s="1"/>
      <c r="Y14" s="14">
        <f t="shared" si="7"/>
        <v>45893</v>
      </c>
      <c r="Z14" s="15">
        <f t="shared" si="8"/>
        <v>45894</v>
      </c>
      <c r="AA14" s="15">
        <f t="shared" si="1"/>
        <v>45895</v>
      </c>
      <c r="AB14" s="15">
        <f t="shared" si="9"/>
        <v>45896</v>
      </c>
      <c r="AC14" s="15">
        <f t="shared" si="2"/>
        <v>45897</v>
      </c>
      <c r="AD14" s="15">
        <f t="shared" si="3"/>
        <v>45898</v>
      </c>
      <c r="AE14" s="16">
        <f t="shared" si="4"/>
        <v>45899</v>
      </c>
      <c r="AG14" s="4"/>
      <c r="AH14" s="43" t="s">
        <v>24</v>
      </c>
      <c r="AI14" s="44" t="s">
        <v>12</v>
      </c>
      <c r="AJ14" s="5"/>
    </row>
    <row r="15" spans="1:36" x14ac:dyDescent="0.15">
      <c r="A15" s="17" t="str">
        <f t="shared" si="5"/>
        <v/>
      </c>
      <c r="B15" s="18" t="str">
        <f t="shared" si="6"/>
        <v/>
      </c>
      <c r="C15" s="18" t="str">
        <f t="shared" si="6"/>
        <v/>
      </c>
      <c r="D15" s="18" t="str">
        <f t="shared" si="6"/>
        <v/>
      </c>
      <c r="E15" s="18" t="str">
        <f t="shared" si="6"/>
        <v/>
      </c>
      <c r="F15" s="18" t="str">
        <f t="shared" si="6"/>
        <v/>
      </c>
      <c r="G15" s="19" t="str">
        <f t="shared" si="6"/>
        <v/>
      </c>
      <c r="H15" s="1"/>
      <c r="P15" s="1"/>
      <c r="Y15" s="17">
        <f t="shared" si="7"/>
        <v>45900</v>
      </c>
      <c r="Z15" s="18" t="str">
        <f t="shared" si="8"/>
        <v/>
      </c>
      <c r="AA15" s="18" t="str">
        <f t="shared" si="1"/>
        <v/>
      </c>
      <c r="AB15" s="18" t="str">
        <f t="shared" si="9"/>
        <v/>
      </c>
      <c r="AC15" s="18" t="str">
        <f t="shared" si="2"/>
        <v/>
      </c>
      <c r="AD15" s="18" t="str">
        <f t="shared" si="3"/>
        <v/>
      </c>
      <c r="AE15" s="19" t="str">
        <f t="shared" si="4"/>
        <v/>
      </c>
      <c r="AG15" s="4"/>
      <c r="AH15" s="45">
        <v>45578</v>
      </c>
      <c r="AI15" s="46" t="s">
        <v>9</v>
      </c>
      <c r="AJ15" s="5"/>
    </row>
    <row r="16" spans="1:36" x14ac:dyDescent="0.15">
      <c r="AG16" s="4"/>
      <c r="AH16" s="43" t="s">
        <v>25</v>
      </c>
      <c r="AI16" s="44" t="s">
        <v>13</v>
      </c>
      <c r="AJ16" s="5"/>
    </row>
    <row r="17" spans="1:36" ht="16" x14ac:dyDescent="0.15">
      <c r="A17" s="47">
        <f>DATE(YEAR(Y8+35),MONTH(Y8+35),1)</f>
        <v>45901</v>
      </c>
      <c r="B17" s="48"/>
      <c r="C17" s="48"/>
      <c r="D17" s="48"/>
      <c r="E17" s="48"/>
      <c r="F17" s="48"/>
      <c r="G17" s="49"/>
      <c r="H17" s="7"/>
      <c r="I17" s="47">
        <f>DATE(YEAR(A17+35),MONTH(A17+35),1)</f>
        <v>45931</v>
      </c>
      <c r="J17" s="48"/>
      <c r="K17" s="48"/>
      <c r="L17" s="48"/>
      <c r="M17" s="48"/>
      <c r="N17" s="48"/>
      <c r="O17" s="49"/>
      <c r="P17" s="7"/>
      <c r="Q17" s="47">
        <f>DATE(YEAR(I17+35),MONTH(I17+35),1)</f>
        <v>45962</v>
      </c>
      <c r="R17" s="48"/>
      <c r="S17" s="48"/>
      <c r="T17" s="48"/>
      <c r="U17" s="48"/>
      <c r="V17" s="48"/>
      <c r="W17" s="49"/>
      <c r="Y17" s="47">
        <f>DATE(YEAR(Q17+35),MONTH(Q17+35),1)</f>
        <v>45992</v>
      </c>
      <c r="Z17" s="48"/>
      <c r="AA17" s="48"/>
      <c r="AB17" s="48"/>
      <c r="AC17" s="48"/>
      <c r="AD17" s="48"/>
      <c r="AE17" s="49"/>
      <c r="AG17" s="4"/>
      <c r="AH17" s="35">
        <f>AD21</f>
        <v>46010</v>
      </c>
      <c r="AI17" s="36" t="s">
        <v>14</v>
      </c>
      <c r="AJ17" s="5"/>
    </row>
    <row r="18" spans="1:36" x14ac:dyDescent="0.15">
      <c r="A18" s="21" t="str">
        <f>CHOOSE(1+MOD(startday+1-2,7),"Su","M","Tu","W","Th","F","Sa")</f>
        <v>Su</v>
      </c>
      <c r="B18" s="22" t="str">
        <f>CHOOSE(1+MOD(startday+2-2,7),"Su","M","Tu","W","Th","F","Sa")</f>
        <v>M</v>
      </c>
      <c r="C18" s="22" t="str">
        <f>CHOOSE(1+MOD(startday+3-2,7),"Su","M","Tu","W","Th","F","Sa")</f>
        <v>Tu</v>
      </c>
      <c r="D18" s="22" t="str">
        <f>CHOOSE(1+MOD(startday+4-2,7),"Su","M","Tu","W","Th","F","Sa")</f>
        <v>W</v>
      </c>
      <c r="E18" s="22" t="str">
        <f>CHOOSE(1+MOD(startday+5-2,7),"Su","M","Tu","W","Th","F","Sa")</f>
        <v>Th</v>
      </c>
      <c r="F18" s="22" t="str">
        <f>CHOOSE(1+MOD(startday+6-2,7),"Su","M","Tu","W","Th","F","Sa")</f>
        <v>F</v>
      </c>
      <c r="G18" s="23" t="str">
        <f>CHOOSE(1+MOD(startday+7-2,7),"Su","M","Tu","W","Th","F","Sa")</f>
        <v>Sa</v>
      </c>
      <c r="H18" s="24"/>
      <c r="I18" s="21" t="str">
        <f>CHOOSE(1+MOD(startday+1-2,7),"Su","M","Tu","W","Th","F","Sa")</f>
        <v>Su</v>
      </c>
      <c r="J18" s="22" t="str">
        <f>CHOOSE(1+MOD(startday+2-2,7),"Su","M","Tu","W","Th","F","Sa")</f>
        <v>M</v>
      </c>
      <c r="K18" s="22" t="str">
        <f>CHOOSE(1+MOD(startday+3-2,7),"Su","M","Tu","W","Th","F","Sa")</f>
        <v>Tu</v>
      </c>
      <c r="L18" s="22" t="str">
        <f>CHOOSE(1+MOD(startday+4-2,7),"Su","M","Tu","W","Th","F","Sa")</f>
        <v>W</v>
      </c>
      <c r="M18" s="22" t="str">
        <f>CHOOSE(1+MOD(startday+5-2,7),"Su","M","Tu","W","Th","F","Sa")</f>
        <v>Th</v>
      </c>
      <c r="N18" s="22" t="str">
        <f>CHOOSE(1+MOD(startday+6-2,7),"Su","M","Tu","W","Th","F","Sa")</f>
        <v>F</v>
      </c>
      <c r="O18" s="23" t="str">
        <f>CHOOSE(1+MOD(startday+7-2,7),"Su","M","Tu","W","Th","F","Sa")</f>
        <v>Sa</v>
      </c>
      <c r="P18" s="24"/>
      <c r="Q18" s="21" t="str">
        <f>CHOOSE(1+MOD(startday+1-2,7),"Su","M","Tu","W","Th","F","Sa")</f>
        <v>Su</v>
      </c>
      <c r="R18" s="22" t="str">
        <f>CHOOSE(1+MOD(startday+2-2,7),"Su","M","Tu","W","Th","F","Sa")</f>
        <v>M</v>
      </c>
      <c r="S18" s="22" t="str">
        <f>CHOOSE(1+MOD(startday+3-2,7),"Su","M","Tu","W","Th","F","Sa")</f>
        <v>Tu</v>
      </c>
      <c r="T18" s="22" t="str">
        <f>CHOOSE(1+MOD(startday+4-2,7),"Su","M","Tu","W","Th","F","Sa")</f>
        <v>W</v>
      </c>
      <c r="U18" s="22" t="str">
        <f>CHOOSE(1+MOD(startday+5-2,7),"Su","M","Tu","W","Th","F","Sa")</f>
        <v>Th</v>
      </c>
      <c r="V18" s="22" t="str">
        <f>CHOOSE(1+MOD(startday+6-2,7),"Su","M","Tu","W","Th","F","Sa")</f>
        <v>F</v>
      </c>
      <c r="W18" s="23" t="str">
        <f>CHOOSE(1+MOD(startday+7-2,7),"Su","M","Tu","W","Th","F","Sa")</f>
        <v>Sa</v>
      </c>
      <c r="X18" s="25"/>
      <c r="Y18" s="21" t="str">
        <f>CHOOSE(1+MOD(startday+1-2,7),"Su","M","Tu","W","Th","F","Sa")</f>
        <v>Su</v>
      </c>
      <c r="Z18" s="22" t="str">
        <f>CHOOSE(1+MOD(startday+2-2,7),"Su","M","Tu","W","Th","F","Sa")</f>
        <v>M</v>
      </c>
      <c r="AA18" s="22" t="str">
        <f>CHOOSE(1+MOD(startday+3-2,7),"Su","M","Tu","W","Th","F","Sa")</f>
        <v>Tu</v>
      </c>
      <c r="AB18" s="22" t="str">
        <f>CHOOSE(1+MOD(startday+4-2,7),"Su","M","Tu","W","Th","F","Sa")</f>
        <v>W</v>
      </c>
      <c r="AC18" s="22" t="str">
        <f>CHOOSE(1+MOD(startday+5-2,7),"Su","M","Tu","W","Th","F","Sa")</f>
        <v>Th</v>
      </c>
      <c r="AD18" s="22" t="str">
        <f>CHOOSE(1+MOD(startday+6-2,7),"Su","M","Tu","W","Th","F","Sa")</f>
        <v>F</v>
      </c>
      <c r="AE18" s="23" t="str">
        <f>CHOOSE(1+MOD(startday+7-2,7),"Su","M","Tu","W","Th","F","Sa")</f>
        <v>Sa</v>
      </c>
      <c r="AG18" s="4"/>
      <c r="AH18" s="29"/>
      <c r="AI18" s="38" t="s">
        <v>15</v>
      </c>
      <c r="AJ18" s="5"/>
    </row>
    <row r="19" spans="1:36" x14ac:dyDescent="0.15">
      <c r="A19" s="14" t="str">
        <f>IF(WEEKDAY(A17,1)=startday,A17,"")</f>
        <v/>
      </c>
      <c r="B19" s="42">
        <f>IF(A19="",IF(WEEKDAY(A17,1)=MOD(startday,7)+1,A17,""),A19+1)</f>
        <v>45901</v>
      </c>
      <c r="C19" s="15">
        <f>IF(B19="",IF(WEEKDAY(A17,1)=MOD(startday+1,7)+1,A17,""),B19+1)</f>
        <v>45902</v>
      </c>
      <c r="D19" s="15">
        <f>IF(C19="",IF(WEEKDAY(A17,1)=MOD(startday+2,7)+1,A17,""),C19+1)</f>
        <v>45903</v>
      </c>
      <c r="E19" s="15">
        <f>IF(D19="",IF(WEEKDAY(A17,1)=MOD(startday+3,7)+1,A17,""),D19+1)</f>
        <v>45904</v>
      </c>
      <c r="F19" s="15">
        <f>IF(E19="",IF(WEEKDAY(A17,1)=MOD(startday+4,7)+1,A17,""),E19+1)</f>
        <v>45905</v>
      </c>
      <c r="G19" s="16">
        <f>IF(F19="",IF(WEEKDAY(A17,1)=MOD(startday+5,7)+1,A17,""),F19+1)</f>
        <v>45906</v>
      </c>
      <c r="H19" s="1"/>
      <c r="I19" s="14" t="str">
        <f>IF(WEEKDAY(I17,1)=startday,I17,"")</f>
        <v/>
      </c>
      <c r="J19" s="15" t="str">
        <f>IF(I19="",IF(WEEKDAY(I17,1)=MOD(startday,7)+1,I17,""),I19+1)</f>
        <v/>
      </c>
      <c r="K19" s="15" t="str">
        <f>IF(J19="",IF(WEEKDAY(I17,1)=MOD(startday+1,7)+1,I17,""),J19+1)</f>
        <v/>
      </c>
      <c r="L19" s="15">
        <f>IF(K19="",IF(WEEKDAY(I17,1)=MOD(startday+2,7)+1,I17,""),K19+1)</f>
        <v>45931</v>
      </c>
      <c r="M19" s="15">
        <f>IF(L19="",IF(WEEKDAY(I17,1)=MOD(startday+3,7)+1,I17,""),L19+1)</f>
        <v>45932</v>
      </c>
      <c r="N19" s="15">
        <f>IF(M19="",IF(WEEKDAY(I17,1)=MOD(startday+4,7)+1,I17,""),M19+1)</f>
        <v>45933</v>
      </c>
      <c r="O19" s="16">
        <f>IF(N19="",IF(WEEKDAY(I17,1)=MOD(startday+5,7)+1,I17,""),N19+1)</f>
        <v>45934</v>
      </c>
      <c r="P19" s="1"/>
      <c r="Q19" s="14" t="str">
        <f>IF(WEEKDAY(Q17,1)=startday,Q17,"")</f>
        <v/>
      </c>
      <c r="R19" s="15" t="str">
        <f>IF(Q19="",IF(WEEKDAY(Q17,1)=MOD(startday,7)+1,Q17,""),Q19+1)</f>
        <v/>
      </c>
      <c r="S19" s="15" t="str">
        <f>IF(R19="",IF(WEEKDAY(Q17,1)=MOD(startday+1,7)+1,Q17,""),R19+1)</f>
        <v/>
      </c>
      <c r="T19" s="15" t="str">
        <f>IF(S19="",IF(WEEKDAY(Q17,1)=MOD(startday+2,7)+1,Q17,""),S19+1)</f>
        <v/>
      </c>
      <c r="U19" s="15" t="str">
        <f>IF(T19="",IF(WEEKDAY(Q17,1)=MOD(startday+3,7)+1,Q17,""),T19+1)</f>
        <v/>
      </c>
      <c r="V19" s="15" t="str">
        <f>IF(U19="",IF(WEEKDAY(Q17,1)=MOD(startday+4,7)+1,Q17,""),U19+1)</f>
        <v/>
      </c>
      <c r="W19" s="16">
        <f>IF(V19="",IF(WEEKDAY(Q17,1)=MOD(startday+5,7)+1,Q17,""),V19+1)</f>
        <v>45962</v>
      </c>
      <c r="Y19" s="14" t="str">
        <f>IF(WEEKDAY(Y17,1)=startday,Y17,"")</f>
        <v/>
      </c>
      <c r="Z19" s="15">
        <f>IF(Y19="",IF(WEEKDAY(Y17,1)=MOD(startday,7)+1,Y17,""),Y19+1)</f>
        <v>45992</v>
      </c>
      <c r="AA19" s="15">
        <f>IF(Z19="",IF(WEEKDAY(Y17,1)=MOD(startday+1,7)+1,Y17,""),Z19+1)</f>
        <v>45993</v>
      </c>
      <c r="AB19" s="15">
        <f>IF(AA19="",IF(WEEKDAY(Y17,1)=MOD(startday+2,7)+1,Y17,""),AA19+1)</f>
        <v>45994</v>
      </c>
      <c r="AC19" s="15">
        <f>IF(AB19="",IF(WEEKDAY(Y17,1)=MOD(startday+3,7)+1,Y17,""),AB19+1)</f>
        <v>45995</v>
      </c>
      <c r="AD19" s="15">
        <f>IF(AC19="",IF(WEEKDAY(Y17,1)=MOD(startday+4,7)+1,Y17,""),AC19+1)</f>
        <v>45996</v>
      </c>
      <c r="AE19" s="16">
        <f>IF(AD19="",IF(WEEKDAY(Y17,1)=MOD(startday+5,7)+1,Y17,""),AD19+1)</f>
        <v>45997</v>
      </c>
      <c r="AG19" s="4"/>
      <c r="AH19" s="29"/>
      <c r="AI19" s="38" t="s">
        <v>21</v>
      </c>
      <c r="AJ19" s="5"/>
    </row>
    <row r="20" spans="1:36" x14ac:dyDescent="0.15">
      <c r="A20" s="14">
        <f>IF(G19="","",IF(MONTH(G19+1)&lt;&gt;MONTH(G19),"",G19+1))</f>
        <v>45907</v>
      </c>
      <c r="B20" s="15">
        <f>IF(A20="","",IF(MONTH(A20+1)&lt;&gt;MONTH(A20),"",A20+1))</f>
        <v>45908</v>
      </c>
      <c r="C20" s="15">
        <f t="shared" ref="C20:C24" si="10">IF(B20="","",IF(MONTH(B20+1)&lt;&gt;MONTH(B20),"",B20+1))</f>
        <v>45909</v>
      </c>
      <c r="D20" s="15">
        <f>IF(C20="","",IF(MONTH(C20+1)&lt;&gt;MONTH(C20),"",C20+1))</f>
        <v>45910</v>
      </c>
      <c r="E20" s="15">
        <f t="shared" ref="E20:E24" si="11">IF(D20="","",IF(MONTH(D20+1)&lt;&gt;MONTH(D20),"",D20+1))</f>
        <v>45911</v>
      </c>
      <c r="F20" s="15">
        <f t="shared" ref="F20:F24" si="12">IF(E20="","",IF(MONTH(E20+1)&lt;&gt;MONTH(E20),"",E20+1))</f>
        <v>45912</v>
      </c>
      <c r="G20" s="16">
        <f t="shared" ref="G20:G24" si="13">IF(F20="","",IF(MONTH(F20+1)&lt;&gt;MONTH(F20),"",F20+1))</f>
        <v>45913</v>
      </c>
      <c r="H20" s="1"/>
      <c r="I20" s="14">
        <f>IF(O19="","",IF(MONTH(O19+1)&lt;&gt;MONTH(O19),"",O19+1))</f>
        <v>45935</v>
      </c>
      <c r="J20" s="42">
        <f>IF(I20="","",IF(MONTH(I20+1)&lt;&gt;MONTH(I20),"",I20+1))</f>
        <v>45936</v>
      </c>
      <c r="K20" s="42">
        <f t="shared" ref="K20:K24" si="14">IF(J20="","",IF(MONTH(J20+1)&lt;&gt;MONTH(J20),"",J20+1))</f>
        <v>45937</v>
      </c>
      <c r="L20" s="42">
        <f>IF(K20="","",IF(MONTH(K20+1)&lt;&gt;MONTH(K20),"",K20+1))</f>
        <v>45938</v>
      </c>
      <c r="M20" s="42">
        <f t="shared" ref="M20:M24" si="15">IF(L20="","",IF(MONTH(L20+1)&lt;&gt;MONTH(L20),"",L20+1))</f>
        <v>45939</v>
      </c>
      <c r="N20" s="42">
        <f t="shared" ref="N20:N24" si="16">IF(M20="","",IF(MONTH(M20+1)&lt;&gt;MONTH(M20),"",M20+1))</f>
        <v>45940</v>
      </c>
      <c r="O20" s="16">
        <f t="shared" ref="O20:O24" si="17">IF(N20="","",IF(MONTH(N20+1)&lt;&gt;MONTH(N20),"",N20+1))</f>
        <v>45941</v>
      </c>
      <c r="P20" s="1"/>
      <c r="Q20" s="14">
        <f>IF(W19="","",IF(MONTH(W19+1)&lt;&gt;MONTH(W19),"",W19+1))</f>
        <v>45963</v>
      </c>
      <c r="R20" s="15">
        <f>IF(Q20="","",IF(MONTH(Q20+1)&lt;&gt;MONTH(Q20),"",Q20+1))</f>
        <v>45964</v>
      </c>
      <c r="S20" s="15">
        <f t="shared" ref="S20:S24" si="18">IF(R20="","",IF(MONTH(R20+1)&lt;&gt;MONTH(R20),"",R20+1))</f>
        <v>45965</v>
      </c>
      <c r="T20" s="15">
        <f>IF(S20="","",IF(MONTH(S20+1)&lt;&gt;MONTH(S20),"",S20+1))</f>
        <v>45966</v>
      </c>
      <c r="U20" s="15">
        <f t="shared" ref="U20:U24" si="19">IF(T20="","",IF(MONTH(T20+1)&lt;&gt;MONTH(T20),"",T20+1))</f>
        <v>45967</v>
      </c>
      <c r="V20" s="15">
        <f t="shared" ref="V20:V24" si="20">IF(U20="","",IF(MONTH(U20+1)&lt;&gt;MONTH(U20),"",U20+1))</f>
        <v>45968</v>
      </c>
      <c r="W20" s="16">
        <f t="shared" ref="W20:W24" si="21">IF(V20="","",IF(MONTH(V20+1)&lt;&gt;MONTH(V20),"",V20+1))</f>
        <v>45969</v>
      </c>
      <c r="Y20" s="14">
        <f>IF(AE19="","",IF(MONTH(AE19+1)&lt;&gt;MONTH(AE19),"",AE19+1))</f>
        <v>45998</v>
      </c>
      <c r="Z20" s="15">
        <f>IF(Y20="","",IF(MONTH(Y20+1)&lt;&gt;MONTH(Y20),"",Y20+1))</f>
        <v>45999</v>
      </c>
      <c r="AA20" s="15">
        <f t="shared" ref="AA20:AA24" si="22">IF(Z20="","",IF(MONTH(Z20+1)&lt;&gt;MONTH(Z20),"",Z20+1))</f>
        <v>46000</v>
      </c>
      <c r="AB20" s="15">
        <f>IF(AA20="","",IF(MONTH(AA20+1)&lt;&gt;MONTH(AA20),"",AA20+1))</f>
        <v>46001</v>
      </c>
      <c r="AC20" s="15">
        <f t="shared" ref="AC20:AC24" si="23">IF(AB20="","",IF(MONTH(AB20+1)&lt;&gt;MONTH(AB20),"",AB20+1))</f>
        <v>46002</v>
      </c>
      <c r="AD20" s="15">
        <f t="shared" ref="AD20:AD24" si="24">IF(AC20="","",IF(MONTH(AC20+1)&lt;&gt;MONTH(AC20),"",AC20+1))</f>
        <v>46003</v>
      </c>
      <c r="AE20" s="16">
        <f t="shared" ref="AE20:AE24" si="25">IF(AD20="","",IF(MONTH(AD20+1)&lt;&gt;MONTH(AD20),"",AD20+1))</f>
        <v>46004</v>
      </c>
      <c r="AG20" s="4"/>
      <c r="AH20" s="29"/>
      <c r="AI20" s="30"/>
      <c r="AJ20" s="5"/>
    </row>
    <row r="21" spans="1:36" x14ac:dyDescent="0.15">
      <c r="A21" s="14">
        <f t="shared" ref="A21:A24" si="26">IF(G20="","",IF(MONTH(G20+1)&lt;&gt;MONTH(G20),"",G20+1))</f>
        <v>45914</v>
      </c>
      <c r="B21" s="15">
        <f t="shared" ref="B21:B24" si="27">IF(A21="","",IF(MONTH(A21+1)&lt;&gt;MONTH(A21),"",A21+1))</f>
        <v>45915</v>
      </c>
      <c r="C21" s="15">
        <f t="shared" si="10"/>
        <v>45916</v>
      </c>
      <c r="D21" s="15">
        <f t="shared" ref="D21:D24" si="28">IF(C21="","",IF(MONTH(C21+1)&lt;&gt;MONTH(C21),"",C21+1))</f>
        <v>45917</v>
      </c>
      <c r="E21" s="15">
        <f t="shared" si="11"/>
        <v>45918</v>
      </c>
      <c r="F21" s="15">
        <f t="shared" si="12"/>
        <v>45919</v>
      </c>
      <c r="G21" s="16">
        <f t="shared" si="13"/>
        <v>45920</v>
      </c>
      <c r="H21" s="1"/>
      <c r="I21" s="14">
        <f t="shared" ref="I21:I24" si="29">IF(O20="","",IF(MONTH(O20+1)&lt;&gt;MONTH(O20),"",O20+1))</f>
        <v>45942</v>
      </c>
      <c r="J21" s="39">
        <f t="shared" ref="J21:J24" si="30">IF(I21="","",IF(MONTH(I21+1)&lt;&gt;MONTH(I21),"",I21+1))</f>
        <v>45943</v>
      </c>
      <c r="K21" s="37">
        <f t="shared" si="14"/>
        <v>45944</v>
      </c>
      <c r="L21" s="37">
        <f t="shared" ref="L21:L24" si="31">IF(K21="","",IF(MONTH(K21+1)&lt;&gt;MONTH(K21),"",K21+1))</f>
        <v>45945</v>
      </c>
      <c r="M21" s="37">
        <f t="shared" si="15"/>
        <v>45946</v>
      </c>
      <c r="N21" s="37">
        <f t="shared" si="16"/>
        <v>45947</v>
      </c>
      <c r="O21" s="16">
        <f t="shared" si="17"/>
        <v>45948</v>
      </c>
      <c r="P21" s="1"/>
      <c r="Q21" s="14">
        <f t="shared" ref="Q21:Q24" si="32">IF(W20="","",IF(MONTH(W20+1)&lt;&gt;MONTH(W20),"",W20+1))</f>
        <v>45970</v>
      </c>
      <c r="R21" s="15">
        <f t="shared" ref="R21:R24" si="33">IF(Q21="","",IF(MONTH(Q21+1)&lt;&gt;MONTH(Q21),"",Q21+1))</f>
        <v>45971</v>
      </c>
      <c r="S21" s="15">
        <f t="shared" si="18"/>
        <v>45972</v>
      </c>
      <c r="T21" s="15">
        <f t="shared" ref="T21:T24" si="34">IF(S21="","",IF(MONTH(S21+1)&lt;&gt;MONTH(S21),"",S21+1))</f>
        <v>45973</v>
      </c>
      <c r="U21" s="15">
        <f t="shared" si="19"/>
        <v>45974</v>
      </c>
      <c r="V21" s="15">
        <f t="shared" si="20"/>
        <v>45975</v>
      </c>
      <c r="W21" s="16">
        <f t="shared" si="21"/>
        <v>45976</v>
      </c>
      <c r="Y21" s="14">
        <f t="shared" ref="Y21:Y24" si="35">IF(AE20="","",IF(MONTH(AE20+1)&lt;&gt;MONTH(AE20),"",AE20+1))</f>
        <v>46005</v>
      </c>
      <c r="Z21" s="15">
        <f t="shared" ref="Z21:Z24" si="36">IF(Y21="","",IF(MONTH(Y21+1)&lt;&gt;MONTH(Y21),"",Y21+1))</f>
        <v>46006</v>
      </c>
      <c r="AA21" s="15">
        <f t="shared" si="22"/>
        <v>46007</v>
      </c>
      <c r="AB21" s="15">
        <f t="shared" ref="AB21:AB24" si="37">IF(AA21="","",IF(MONTH(AA21+1)&lt;&gt;MONTH(AA21),"",AA21+1))</f>
        <v>46008</v>
      </c>
      <c r="AC21" s="15">
        <f t="shared" si="23"/>
        <v>46009</v>
      </c>
      <c r="AD21" s="15">
        <f t="shared" si="24"/>
        <v>46010</v>
      </c>
      <c r="AE21" s="42">
        <f t="shared" si="25"/>
        <v>46011</v>
      </c>
      <c r="AG21" s="4"/>
      <c r="AH21" s="45">
        <v>45662</v>
      </c>
      <c r="AI21" s="46" t="s">
        <v>9</v>
      </c>
      <c r="AJ21" s="5"/>
    </row>
    <row r="22" spans="1:36" x14ac:dyDescent="0.15">
      <c r="A22" s="14">
        <f t="shared" si="26"/>
        <v>45921</v>
      </c>
      <c r="B22" s="15">
        <f t="shared" si="27"/>
        <v>45922</v>
      </c>
      <c r="C22" s="15">
        <f t="shared" si="10"/>
        <v>45923</v>
      </c>
      <c r="D22" s="15">
        <f t="shared" si="28"/>
        <v>45924</v>
      </c>
      <c r="E22" s="15">
        <f t="shared" si="11"/>
        <v>45925</v>
      </c>
      <c r="F22" s="15">
        <f t="shared" si="12"/>
        <v>45926</v>
      </c>
      <c r="G22" s="16">
        <f t="shared" si="13"/>
        <v>45927</v>
      </c>
      <c r="H22" s="1"/>
      <c r="I22" s="14">
        <f t="shared" si="29"/>
        <v>45949</v>
      </c>
      <c r="J22" s="15">
        <f t="shared" si="30"/>
        <v>45950</v>
      </c>
      <c r="K22" s="15">
        <f t="shared" si="14"/>
        <v>45951</v>
      </c>
      <c r="L22" s="15">
        <f t="shared" si="31"/>
        <v>45952</v>
      </c>
      <c r="M22" s="15">
        <f t="shared" si="15"/>
        <v>45953</v>
      </c>
      <c r="N22" s="15">
        <f t="shared" si="16"/>
        <v>45954</v>
      </c>
      <c r="O22" s="16">
        <f t="shared" si="17"/>
        <v>45955</v>
      </c>
      <c r="P22" s="1"/>
      <c r="Q22" s="14">
        <f t="shared" si="32"/>
        <v>45977</v>
      </c>
      <c r="R22" s="15">
        <f t="shared" si="33"/>
        <v>45978</v>
      </c>
      <c r="S22" s="15">
        <f t="shared" si="18"/>
        <v>45979</v>
      </c>
      <c r="T22" s="15">
        <f t="shared" si="34"/>
        <v>45980</v>
      </c>
      <c r="U22" s="15">
        <f t="shared" si="19"/>
        <v>45981</v>
      </c>
      <c r="V22" s="15">
        <f t="shared" si="20"/>
        <v>45982</v>
      </c>
      <c r="W22" s="16">
        <f t="shared" si="21"/>
        <v>45983</v>
      </c>
      <c r="Y22" s="42">
        <f t="shared" si="35"/>
        <v>46012</v>
      </c>
      <c r="Z22" s="42">
        <f t="shared" si="36"/>
        <v>46013</v>
      </c>
      <c r="AA22" s="42">
        <f t="shared" si="22"/>
        <v>46014</v>
      </c>
      <c r="AB22" s="42">
        <f t="shared" si="37"/>
        <v>46015</v>
      </c>
      <c r="AC22" s="42">
        <f t="shared" si="23"/>
        <v>46016</v>
      </c>
      <c r="AD22" s="42">
        <f t="shared" si="24"/>
        <v>46017</v>
      </c>
      <c r="AE22" s="42">
        <f t="shared" si="25"/>
        <v>46018</v>
      </c>
      <c r="AG22" s="4"/>
      <c r="AH22" s="35">
        <f>C29</f>
        <v>46028</v>
      </c>
      <c r="AI22" s="36" t="s">
        <v>8</v>
      </c>
      <c r="AJ22" s="5"/>
    </row>
    <row r="23" spans="1:36" x14ac:dyDescent="0.15">
      <c r="A23" s="14">
        <f t="shared" si="26"/>
        <v>45928</v>
      </c>
      <c r="B23" s="15">
        <f t="shared" si="27"/>
        <v>45929</v>
      </c>
      <c r="C23" s="15">
        <f t="shared" si="10"/>
        <v>45930</v>
      </c>
      <c r="D23" s="15" t="str">
        <f t="shared" si="28"/>
        <v/>
      </c>
      <c r="E23" s="15" t="str">
        <f t="shared" si="11"/>
        <v/>
      </c>
      <c r="F23" s="15" t="str">
        <f t="shared" si="12"/>
        <v/>
      </c>
      <c r="G23" s="16" t="str">
        <f t="shared" si="13"/>
        <v/>
      </c>
      <c r="H23" s="1"/>
      <c r="I23" s="14">
        <f t="shared" si="29"/>
        <v>45956</v>
      </c>
      <c r="J23" s="15">
        <f t="shared" si="30"/>
        <v>45957</v>
      </c>
      <c r="K23" s="15">
        <f t="shared" si="14"/>
        <v>45958</v>
      </c>
      <c r="L23" s="15">
        <f t="shared" si="31"/>
        <v>45959</v>
      </c>
      <c r="M23" s="15">
        <f t="shared" si="15"/>
        <v>45960</v>
      </c>
      <c r="N23" s="15">
        <f t="shared" si="16"/>
        <v>45961</v>
      </c>
      <c r="O23" s="16" t="str">
        <f t="shared" si="17"/>
        <v/>
      </c>
      <c r="P23" s="1"/>
      <c r="Q23" s="14">
        <f t="shared" si="32"/>
        <v>45984</v>
      </c>
      <c r="R23" s="42">
        <f t="shared" si="33"/>
        <v>45985</v>
      </c>
      <c r="S23" s="42">
        <f t="shared" si="18"/>
        <v>45986</v>
      </c>
      <c r="T23" s="42">
        <f t="shared" si="34"/>
        <v>45987</v>
      </c>
      <c r="U23" s="42">
        <f t="shared" si="19"/>
        <v>45988</v>
      </c>
      <c r="V23" s="42">
        <f t="shared" si="20"/>
        <v>45989</v>
      </c>
      <c r="W23" s="16">
        <f t="shared" si="21"/>
        <v>45990</v>
      </c>
      <c r="Y23" s="42">
        <f t="shared" si="35"/>
        <v>46019</v>
      </c>
      <c r="Z23" s="42">
        <f t="shared" si="36"/>
        <v>46020</v>
      </c>
      <c r="AA23" s="42">
        <f t="shared" si="22"/>
        <v>46021</v>
      </c>
      <c r="AB23" s="42">
        <f t="shared" si="37"/>
        <v>46022</v>
      </c>
      <c r="AC23" s="15" t="str">
        <f t="shared" si="23"/>
        <v/>
      </c>
      <c r="AD23" s="15" t="str">
        <f t="shared" si="24"/>
        <v/>
      </c>
      <c r="AE23" s="16" t="str">
        <f t="shared" si="25"/>
        <v/>
      </c>
      <c r="AG23" s="4"/>
      <c r="AH23" s="43">
        <v>44945</v>
      </c>
      <c r="AI23" s="44" t="s">
        <v>16</v>
      </c>
      <c r="AJ23" s="5"/>
    </row>
    <row r="24" spans="1:36" x14ac:dyDescent="0.15">
      <c r="A24" s="17" t="str">
        <f t="shared" si="26"/>
        <v/>
      </c>
      <c r="B24" s="18" t="str">
        <f t="shared" si="27"/>
        <v/>
      </c>
      <c r="C24" s="18" t="str">
        <f t="shared" si="10"/>
        <v/>
      </c>
      <c r="D24" s="18" t="str">
        <f t="shared" si="28"/>
        <v/>
      </c>
      <c r="E24" s="18" t="str">
        <f t="shared" si="11"/>
        <v/>
      </c>
      <c r="F24" s="18" t="str">
        <f t="shared" si="12"/>
        <v/>
      </c>
      <c r="G24" s="19" t="str">
        <f t="shared" si="13"/>
        <v/>
      </c>
      <c r="H24" s="1"/>
      <c r="I24" s="17" t="str">
        <f t="shared" si="29"/>
        <v/>
      </c>
      <c r="J24" s="18" t="str">
        <f t="shared" si="30"/>
        <v/>
      </c>
      <c r="K24" s="18" t="str">
        <f t="shared" si="14"/>
        <v/>
      </c>
      <c r="L24" s="18" t="str">
        <f t="shared" si="31"/>
        <v/>
      </c>
      <c r="M24" s="18" t="str">
        <f t="shared" si="15"/>
        <v/>
      </c>
      <c r="N24" s="18" t="str">
        <f t="shared" si="16"/>
        <v/>
      </c>
      <c r="O24" s="19" t="str">
        <f t="shared" si="17"/>
        <v/>
      </c>
      <c r="P24" s="1"/>
      <c r="Q24" s="17">
        <f t="shared" si="32"/>
        <v>45991</v>
      </c>
      <c r="R24" s="18" t="str">
        <f t="shared" si="33"/>
        <v/>
      </c>
      <c r="S24" s="18" t="str">
        <f t="shared" si="18"/>
        <v/>
      </c>
      <c r="T24" s="18" t="str">
        <f t="shared" si="34"/>
        <v/>
      </c>
      <c r="U24" s="18" t="str">
        <f t="shared" si="19"/>
        <v/>
      </c>
      <c r="V24" s="18" t="str">
        <f t="shared" si="20"/>
        <v/>
      </c>
      <c r="W24" s="19" t="str">
        <f t="shared" si="21"/>
        <v/>
      </c>
      <c r="Y24" s="17" t="str">
        <f t="shared" si="35"/>
        <v/>
      </c>
      <c r="Z24" s="18" t="str">
        <f t="shared" si="36"/>
        <v/>
      </c>
      <c r="AA24" s="18" t="str">
        <f t="shared" si="22"/>
        <v/>
      </c>
      <c r="AB24" s="18" t="str">
        <f t="shared" si="37"/>
        <v/>
      </c>
      <c r="AC24" s="18" t="str">
        <f t="shared" si="23"/>
        <v/>
      </c>
      <c r="AD24" s="18" t="str">
        <f t="shared" si="24"/>
        <v/>
      </c>
      <c r="AE24" s="19" t="str">
        <f t="shared" si="25"/>
        <v/>
      </c>
      <c r="AG24" s="4"/>
      <c r="AH24" s="43">
        <v>44973</v>
      </c>
      <c r="AI24" s="44" t="s">
        <v>29</v>
      </c>
      <c r="AJ24" s="5"/>
    </row>
    <row r="25" spans="1:36" x14ac:dyDescent="0.15">
      <c r="AG25" s="4"/>
      <c r="AH25" s="35">
        <v>44991</v>
      </c>
      <c r="AI25" s="36" t="s">
        <v>20</v>
      </c>
      <c r="AJ25" s="5"/>
    </row>
    <row r="26" spans="1:36" ht="16" x14ac:dyDescent="0.15">
      <c r="A26" s="47">
        <f>DATE(YEAR(Y17+35),MONTH(Y17+35),1)</f>
        <v>46023</v>
      </c>
      <c r="B26" s="48"/>
      <c r="C26" s="48"/>
      <c r="D26" s="48"/>
      <c r="E26" s="48"/>
      <c r="F26" s="48"/>
      <c r="G26" s="49"/>
      <c r="H26" s="7"/>
      <c r="I26" s="47">
        <f>DATE(YEAR(A26+35),MONTH(A26+35),1)</f>
        <v>46054</v>
      </c>
      <c r="J26" s="48"/>
      <c r="K26" s="48"/>
      <c r="L26" s="48"/>
      <c r="M26" s="48"/>
      <c r="N26" s="48"/>
      <c r="O26" s="49"/>
      <c r="P26" s="7"/>
      <c r="Q26" s="47">
        <f>DATE(YEAR(I26+35),MONTH(I26+35),1)</f>
        <v>46082</v>
      </c>
      <c r="R26" s="48"/>
      <c r="S26" s="48"/>
      <c r="T26" s="48"/>
      <c r="U26" s="48"/>
      <c r="V26" s="48"/>
      <c r="W26" s="49"/>
      <c r="Y26" s="47">
        <f>DATE(YEAR(Q26+35),MONTH(Q26+35),1)</f>
        <v>46113</v>
      </c>
      <c r="Z26" s="48"/>
      <c r="AA26" s="48"/>
      <c r="AB26" s="48"/>
      <c r="AC26" s="48"/>
      <c r="AD26" s="48"/>
      <c r="AE26" s="49"/>
      <c r="AG26" s="4"/>
      <c r="AH26" s="43" t="s">
        <v>26</v>
      </c>
      <c r="AI26" s="44" t="s">
        <v>17</v>
      </c>
      <c r="AJ26" s="5"/>
    </row>
    <row r="27" spans="1:36" x14ac:dyDescent="0.15">
      <c r="A27" s="21" t="str">
        <f>CHOOSE(1+MOD(startday+1-2,7),"Su","M","Tu","W","Th","F","Sa")</f>
        <v>Su</v>
      </c>
      <c r="B27" s="22" t="str">
        <f>CHOOSE(1+MOD(startday+2-2,7),"Su","M","Tu","W","Th","F","Sa")</f>
        <v>M</v>
      </c>
      <c r="C27" s="22" t="str">
        <f>CHOOSE(1+MOD(startday+3-2,7),"Su","M","Tu","W","Th","F","Sa")</f>
        <v>Tu</v>
      </c>
      <c r="D27" s="22" t="str">
        <f>CHOOSE(1+MOD(startday+4-2,7),"Su","M","Tu","W","Th","F","Sa")</f>
        <v>W</v>
      </c>
      <c r="E27" s="22" t="str">
        <f>CHOOSE(1+MOD(startday+5-2,7),"Su","M","Tu","W","Th","F","Sa")</f>
        <v>Th</v>
      </c>
      <c r="F27" s="22" t="str">
        <f>CHOOSE(1+MOD(startday+6-2,7),"Su","M","Tu","W","Th","F","Sa")</f>
        <v>F</v>
      </c>
      <c r="G27" s="23" t="str">
        <f>CHOOSE(1+MOD(startday+7-2,7),"Su","M","Tu","W","Th","F","Sa")</f>
        <v>Sa</v>
      </c>
      <c r="H27" s="24"/>
      <c r="I27" s="21" t="str">
        <f>CHOOSE(1+MOD(startday+1-2,7),"Su","M","Tu","W","Th","F","Sa")</f>
        <v>Su</v>
      </c>
      <c r="J27" s="22" t="str">
        <f>CHOOSE(1+MOD(startday+2-2,7),"Su","M","Tu","W","Th","F","Sa")</f>
        <v>M</v>
      </c>
      <c r="K27" s="22" t="str">
        <f>CHOOSE(1+MOD(startday+3-2,7),"Su","M","Tu","W","Th","F","Sa")</f>
        <v>Tu</v>
      </c>
      <c r="L27" s="22" t="str">
        <f>CHOOSE(1+MOD(startday+4-2,7),"Su","M","Tu","W","Th","F","Sa")</f>
        <v>W</v>
      </c>
      <c r="M27" s="22" t="str">
        <f>CHOOSE(1+MOD(startday+5-2,7),"Su","M","Tu","W","Th","F","Sa")</f>
        <v>Th</v>
      </c>
      <c r="N27" s="22" t="str">
        <f>CHOOSE(1+MOD(startday+6-2,7),"Su","M","Tu","W","Th","F","Sa")</f>
        <v>F</v>
      </c>
      <c r="O27" s="23" t="str">
        <f>CHOOSE(1+MOD(startday+7-2,7),"Su","M","Tu","W","Th","F","Sa")</f>
        <v>Sa</v>
      </c>
      <c r="P27" s="24"/>
      <c r="Q27" s="21" t="str">
        <f>CHOOSE(1+MOD(startday+1-2,7),"Su","M","Tu","W","Th","F","Sa")</f>
        <v>Su</v>
      </c>
      <c r="R27" s="22" t="str">
        <f>CHOOSE(1+MOD(startday+2-2,7),"Su","M","Tu","W","Th","F","Sa")</f>
        <v>M</v>
      </c>
      <c r="S27" s="22" t="str">
        <f>CHOOSE(1+MOD(startday+3-2,7),"Su","M","Tu","W","Th","F","Sa")</f>
        <v>Tu</v>
      </c>
      <c r="T27" s="22" t="str">
        <f>CHOOSE(1+MOD(startday+4-2,7),"Su","M","Tu","W","Th","F","Sa")</f>
        <v>W</v>
      </c>
      <c r="U27" s="22" t="str">
        <f>CHOOSE(1+MOD(startday+5-2,7),"Su","M","Tu","W","Th","F","Sa")</f>
        <v>Th</v>
      </c>
      <c r="V27" s="22" t="str">
        <f>CHOOSE(1+MOD(startday+6-2,7),"Su","M","Tu","W","Th","F","Sa")</f>
        <v>F</v>
      </c>
      <c r="W27" s="23" t="str">
        <f>CHOOSE(1+MOD(startday+7-2,7),"Su","M","Tu","W","Th","F","Sa")</f>
        <v>Sa</v>
      </c>
      <c r="X27" s="25"/>
      <c r="Y27" s="21" t="str">
        <f>CHOOSE(1+MOD(startday+1-2,7),"Su","M","Tu","W","Th","F","Sa")</f>
        <v>Su</v>
      </c>
      <c r="Z27" s="22" t="str">
        <f>CHOOSE(1+MOD(startday+2-2,7),"Su","M","Tu","W","Th","F","Sa")</f>
        <v>M</v>
      </c>
      <c r="AA27" s="22" t="str">
        <f>CHOOSE(1+MOD(startday+3-2,7),"Su","M","Tu","W","Th","F","Sa")</f>
        <v>Tu</v>
      </c>
      <c r="AB27" s="22" t="str">
        <f>CHOOSE(1+MOD(startday+4-2,7),"Su","M","Tu","W","Th","F","Sa")</f>
        <v>W</v>
      </c>
      <c r="AC27" s="22" t="str">
        <f>CHOOSE(1+MOD(startday+5-2,7),"Su","M","Tu","W","Th","F","Sa")</f>
        <v>Th</v>
      </c>
      <c r="AD27" s="22" t="str">
        <f>CHOOSE(1+MOD(startday+6-2,7),"Su","M","Tu","W","Th","F","Sa")</f>
        <v>F</v>
      </c>
      <c r="AE27" s="23" t="str">
        <f>CHOOSE(1+MOD(startday+7-2,7),"Su","M","Tu","W","Th","F","Sa")</f>
        <v>Sa</v>
      </c>
      <c r="AG27" s="4"/>
      <c r="AH27" s="43" t="s">
        <v>27</v>
      </c>
      <c r="AI27" s="44" t="s">
        <v>18</v>
      </c>
      <c r="AJ27" s="5"/>
    </row>
    <row r="28" spans="1:36" x14ac:dyDescent="0.15">
      <c r="A28" s="14" t="str">
        <f>IF(WEEKDAY(A26,1)=startday,A26,"")</f>
        <v/>
      </c>
      <c r="B28" s="15" t="str">
        <f>IF(A28="",IF(WEEKDAY(A26,1)=MOD(startday,7)+1,A26,""),A28+1)</f>
        <v/>
      </c>
      <c r="C28" s="15" t="str">
        <f>IF(B28="",IF(WEEKDAY(A26,1)=MOD(startday+1,7)+1,A26,""),B28+1)</f>
        <v/>
      </c>
      <c r="D28" s="31" t="str">
        <f>IF(C28="",IF(WEEKDAY(A26,1)=MOD(startday+2,7)+1,A26,""),C28+1)</f>
        <v/>
      </c>
      <c r="E28" s="42">
        <f>IF(D28="",IF(WEEKDAY(A26,1)=MOD(startday+3,7)+1,A26,""),D28+1)</f>
        <v>46023</v>
      </c>
      <c r="F28" s="42">
        <f>IF(E28="",IF(WEEKDAY(A26,1)=MOD(startday+4,7)+1,A26,""),E28+1)</f>
        <v>46024</v>
      </c>
      <c r="G28" s="42">
        <f>IF(F28="",IF(WEEKDAY(A26,1)=MOD(startday+5,7)+1,A26,""),F28+1)</f>
        <v>46025</v>
      </c>
      <c r="H28" s="1"/>
      <c r="I28" s="14">
        <f>IF(WEEKDAY(I26,1)=startday,I26,"")</f>
        <v>46054</v>
      </c>
      <c r="J28" s="15">
        <f>IF(I28="",IF(WEEKDAY(I26,1)=MOD(startday,7)+1,I26,""),I28+1)</f>
        <v>46055</v>
      </c>
      <c r="K28" s="15">
        <f>IF(J28="",IF(WEEKDAY(I26,1)=MOD(startday+1,7)+1,I26,""),J28+1)</f>
        <v>46056</v>
      </c>
      <c r="L28" s="15">
        <f>IF(K28="",IF(WEEKDAY(I26,1)=MOD(startday+2,7)+1,I26,""),K28+1)</f>
        <v>46057</v>
      </c>
      <c r="M28" s="15">
        <f>IF(L28="",IF(WEEKDAY(I26,1)=MOD(startday+3,7)+1,I26,""),L28+1)</f>
        <v>46058</v>
      </c>
      <c r="N28" s="15">
        <f>IF(M28="",IF(WEEKDAY(I26,1)=MOD(startday+4,7)+1,I26,""),M28+1)</f>
        <v>46059</v>
      </c>
      <c r="O28" s="16">
        <f>IF(N28="",IF(WEEKDAY(I26,1)=MOD(startday+5,7)+1,I26,""),N28+1)</f>
        <v>46060</v>
      </c>
      <c r="P28" s="1"/>
      <c r="Q28" s="14">
        <f>IF(WEEKDAY(Q26,1)=startday,Q26,"")</f>
        <v>46082</v>
      </c>
      <c r="R28" s="15">
        <f>IF(Q28="",IF(WEEKDAY(Q26,1)=MOD(startday,7)+1,Q26,""),Q28+1)</f>
        <v>46083</v>
      </c>
      <c r="S28" s="15">
        <f>IF(R28="",IF(WEEKDAY(Q26,1)=MOD(startday+1,7)+1,Q26,""),R28+1)</f>
        <v>46084</v>
      </c>
      <c r="T28" s="15">
        <f>IF(S28="",IF(WEEKDAY(Q26,1)=MOD(startday+2,7)+1,Q26,""),S28+1)</f>
        <v>46085</v>
      </c>
      <c r="U28" s="15">
        <f>IF(T28="",IF(WEEKDAY(Q26,1)=MOD(startday+3,7)+1,Q26,""),T28+1)</f>
        <v>46086</v>
      </c>
      <c r="V28" s="15">
        <f>IF(U28="",IF(WEEKDAY(Q26,1)=MOD(startday+4,7)+1,Q26,""),U28+1)</f>
        <v>46087</v>
      </c>
      <c r="W28" s="16">
        <f>IF(V28="",IF(WEEKDAY(Q26,1)=MOD(startday+5,7)+1,Q26,""),V28+1)</f>
        <v>46088</v>
      </c>
      <c r="Y28" s="14" t="str">
        <f>IF(WEEKDAY(Y26,1)=startday,Y26,"")</f>
        <v/>
      </c>
      <c r="Z28" s="15" t="str">
        <f>IF(Y28="",IF(WEEKDAY(Y26,1)=MOD(startday,7)+1,Y26,""),Y28+1)</f>
        <v/>
      </c>
      <c r="AA28" s="15" t="str">
        <f>IF(Z28="",IF(WEEKDAY(Y26,1)=MOD(startday+1,7)+1,Y26,""),Z28+1)</f>
        <v/>
      </c>
      <c r="AB28" s="15">
        <f>IF(AA28="",IF(WEEKDAY(Y26,1)=MOD(startday+2,7)+1,Y26,""),AA28+1)</f>
        <v>46113</v>
      </c>
      <c r="AC28" s="15">
        <f>IF(AB28="",IF(WEEKDAY(Y26,1)=MOD(startday+3,7)+1,Y26,""),AB28+1)</f>
        <v>46114</v>
      </c>
      <c r="AD28" s="42">
        <f>IF(AC28="",IF(WEEKDAY(Y26,1)=MOD(startday+4,7)+1,Y26,""),AC28+1)</f>
        <v>46115</v>
      </c>
      <c r="AE28" s="16">
        <f>IF(AD28="",IF(WEEKDAY(Y26,1)=MOD(startday+5,7)+1,Y26,""),AD28+1)</f>
        <v>46116</v>
      </c>
      <c r="AG28" s="4"/>
      <c r="AH28" s="35">
        <f>F40</f>
        <v>46164</v>
      </c>
      <c r="AI28" s="36" t="s">
        <v>22</v>
      </c>
      <c r="AJ28" s="5"/>
    </row>
    <row r="29" spans="1:36" x14ac:dyDescent="0.15">
      <c r="A29" s="42">
        <f>IF(G28="","",IF(MONTH(G28+1)&lt;&gt;MONTH(G28),"",G28+1))</f>
        <v>46026</v>
      </c>
      <c r="B29" s="39">
        <f>IF(A29="","",IF(MONTH(A29+1)&lt;&gt;MONTH(A29),"",A29+1))</f>
        <v>46027</v>
      </c>
      <c r="C29" s="15">
        <f t="shared" ref="C29:C33" si="38">IF(B29="","",IF(MONTH(B29+1)&lt;&gt;MONTH(B29),"",B29+1))</f>
        <v>46028</v>
      </c>
      <c r="D29" s="15">
        <f>IF(C29="","",IF(MONTH(C29+1)&lt;&gt;MONTH(C29),"",C29+1))</f>
        <v>46029</v>
      </c>
      <c r="E29" s="15">
        <f t="shared" ref="E29:E33" si="39">IF(D29="","",IF(MONTH(D29+1)&lt;&gt;MONTH(D29),"",D29+1))</f>
        <v>46030</v>
      </c>
      <c r="F29" s="15">
        <f t="shared" ref="F29:F33" si="40">IF(E29="","",IF(MONTH(E29+1)&lt;&gt;MONTH(E29),"",E29+1))</f>
        <v>46031</v>
      </c>
      <c r="G29" s="16">
        <f t="shared" ref="G29:G33" si="41">IF(F29="","",IF(MONTH(F29+1)&lt;&gt;MONTH(F29),"",F29+1))</f>
        <v>46032</v>
      </c>
      <c r="H29" s="1"/>
      <c r="I29" s="14">
        <f>IF(O28="","",IF(MONTH(O28+1)&lt;&gt;MONTH(O28),"",O28+1))</f>
        <v>46061</v>
      </c>
      <c r="J29" s="15">
        <f>IF(I29="","",IF(MONTH(I29+1)&lt;&gt;MONTH(I29),"",I29+1))</f>
        <v>46062</v>
      </c>
      <c r="K29" s="15">
        <f t="shared" ref="K29:K33" si="42">IF(J29="","",IF(MONTH(J29+1)&lt;&gt;MONTH(J29),"",J29+1))</f>
        <v>46063</v>
      </c>
      <c r="L29" s="15">
        <f>IF(K29="","",IF(MONTH(K29+1)&lt;&gt;MONTH(K29),"",K29+1))</f>
        <v>46064</v>
      </c>
      <c r="M29" s="15">
        <f t="shared" ref="M29:M33" si="43">IF(L29="","",IF(MONTH(L29+1)&lt;&gt;MONTH(L29),"",L29+1))</f>
        <v>46065</v>
      </c>
      <c r="N29" s="15">
        <f t="shared" ref="N29:N33" si="44">IF(M29="","",IF(MONTH(M29+1)&lt;&gt;MONTH(M29),"",M29+1))</f>
        <v>46066</v>
      </c>
      <c r="O29" s="16">
        <f t="shared" ref="O29:O33" si="45">IF(N29="","",IF(MONTH(N29+1)&lt;&gt;MONTH(N29),"",N29+1))</f>
        <v>46067</v>
      </c>
      <c r="P29" s="1"/>
      <c r="Q29" s="14">
        <f>IF(W28="","",IF(MONTH(W28+1)&lt;&gt;MONTH(W28),"",W28+1))</f>
        <v>46089</v>
      </c>
      <c r="R29" s="42">
        <f>IF(Q29="","",IF(MONTH(Q29+1)&lt;&gt;MONTH(Q29),"",Q29+1))</f>
        <v>46090</v>
      </c>
      <c r="S29" s="42">
        <f t="shared" ref="S29:S33" si="46">IF(R29="","",IF(MONTH(R29+1)&lt;&gt;MONTH(R29),"",R29+1))</f>
        <v>46091</v>
      </c>
      <c r="T29" s="42">
        <f>IF(S29="","",IF(MONTH(S29+1)&lt;&gt;MONTH(S29),"",S29+1))</f>
        <v>46092</v>
      </c>
      <c r="U29" s="42">
        <f t="shared" ref="U29:U33" si="47">IF(T29="","",IF(MONTH(T29+1)&lt;&gt;MONTH(T29),"",T29+1))</f>
        <v>46093</v>
      </c>
      <c r="V29" s="42">
        <f t="shared" ref="V29:V33" si="48">IF(U29="","",IF(MONTH(U29+1)&lt;&gt;MONTH(U29),"",U29+1))</f>
        <v>46094</v>
      </c>
      <c r="W29" s="16">
        <f t="shared" ref="W29:W33" si="49">IF(V29="","",IF(MONTH(V29+1)&lt;&gt;MONTH(V29),"",V29+1))</f>
        <v>46095</v>
      </c>
      <c r="Y29" s="14">
        <f>IF(AE28="","",IF(MONTH(AE28+1)&lt;&gt;MONTH(AE28),"",AE28+1))</f>
        <v>46117</v>
      </c>
      <c r="Z29" s="42">
        <f>IF(Y29="","",IF(MONTH(Y29+1)&lt;&gt;MONTH(Y29),"",Y29+1))</f>
        <v>46118</v>
      </c>
      <c r="AA29" s="15">
        <f t="shared" ref="AA29:AA33" si="50">IF(Z29="","",IF(MONTH(Z29+1)&lt;&gt;MONTH(Z29),"",Z29+1))</f>
        <v>46119</v>
      </c>
      <c r="AB29" s="15">
        <f>IF(AA29="","",IF(MONTH(AA29+1)&lt;&gt;MONTH(AA29),"",AA29+1))</f>
        <v>46120</v>
      </c>
      <c r="AC29" s="15">
        <f t="shared" ref="AC29:AC33" si="51">IF(AB29="","",IF(MONTH(AB29+1)&lt;&gt;MONTH(AB29),"",AB29+1))</f>
        <v>46121</v>
      </c>
      <c r="AD29" s="15">
        <f t="shared" ref="AD29:AD33" si="52">IF(AC29="","",IF(MONTH(AC29+1)&lt;&gt;MONTH(AC29),"",AC29+1))</f>
        <v>46122</v>
      </c>
      <c r="AE29" s="16">
        <f t="shared" ref="AE29:AE33" si="53">IF(AD29="","",IF(MONTH(AD29+1)&lt;&gt;MONTH(AD29),"",AD29+1))</f>
        <v>46123</v>
      </c>
      <c r="AG29" s="4"/>
      <c r="AH29" s="43">
        <v>45071</v>
      </c>
      <c r="AI29" s="44" t="s">
        <v>19</v>
      </c>
      <c r="AJ29" s="5"/>
    </row>
    <row r="30" spans="1:36" x14ac:dyDescent="0.15">
      <c r="A30" s="14">
        <f t="shared" ref="A30:A33" si="54">IF(G29="","",IF(MONTH(G29+1)&lt;&gt;MONTH(G29),"",G29+1))</f>
        <v>46033</v>
      </c>
      <c r="B30" s="15">
        <f t="shared" ref="B30:B33" si="55">IF(A30="","",IF(MONTH(A30+1)&lt;&gt;MONTH(A30),"",A30+1))</f>
        <v>46034</v>
      </c>
      <c r="C30" s="15">
        <f t="shared" si="38"/>
        <v>46035</v>
      </c>
      <c r="D30" s="15">
        <f t="shared" ref="D30:D33" si="56">IF(C30="","",IF(MONTH(C30+1)&lt;&gt;MONTH(C30),"",C30+1))</f>
        <v>46036</v>
      </c>
      <c r="E30" s="15">
        <f t="shared" si="39"/>
        <v>46037</v>
      </c>
      <c r="F30" s="15">
        <f t="shared" si="40"/>
        <v>46038</v>
      </c>
      <c r="G30" s="16">
        <f t="shared" si="41"/>
        <v>46039</v>
      </c>
      <c r="H30" s="1"/>
      <c r="I30" s="14">
        <f t="shared" ref="I30:I33" si="57">IF(O29="","",IF(MONTH(O29+1)&lt;&gt;MONTH(O29),"",O29+1))</f>
        <v>46068</v>
      </c>
      <c r="J30" s="42">
        <f t="shared" ref="J30:J33" si="58">IF(I30="","",IF(MONTH(I30+1)&lt;&gt;MONTH(I30),"",I30+1))</f>
        <v>46069</v>
      </c>
      <c r="K30" s="15">
        <f t="shared" si="42"/>
        <v>46070</v>
      </c>
      <c r="L30" s="15">
        <f t="shared" ref="L30:L33" si="59">IF(K30="","",IF(MONTH(K30+1)&lt;&gt;MONTH(K30),"",K30+1))</f>
        <v>46071</v>
      </c>
      <c r="M30" s="15">
        <f t="shared" si="43"/>
        <v>46072</v>
      </c>
      <c r="N30" s="15">
        <f t="shared" si="44"/>
        <v>46073</v>
      </c>
      <c r="O30" s="16">
        <f t="shared" si="45"/>
        <v>46074</v>
      </c>
      <c r="P30" s="1"/>
      <c r="Q30" s="14">
        <f t="shared" ref="Q30:Q33" si="60">IF(W29="","",IF(MONTH(W29+1)&lt;&gt;MONTH(W29),"",W29+1))</f>
        <v>46096</v>
      </c>
      <c r="R30" s="15">
        <f t="shared" ref="R30:R33" si="61">IF(Q30="","",IF(MONTH(Q30+1)&lt;&gt;MONTH(Q30),"",Q30+1))</f>
        <v>46097</v>
      </c>
      <c r="S30" s="15">
        <f t="shared" si="46"/>
        <v>46098</v>
      </c>
      <c r="T30" s="15">
        <f t="shared" ref="T30:T33" si="62">IF(S30="","",IF(MONTH(S30+1)&lt;&gt;MONTH(S30),"",S30+1))</f>
        <v>46099</v>
      </c>
      <c r="U30" s="15">
        <f t="shared" si="47"/>
        <v>46100</v>
      </c>
      <c r="V30" s="15">
        <f t="shared" si="48"/>
        <v>46101</v>
      </c>
      <c r="W30" s="16">
        <f t="shared" si="49"/>
        <v>46102</v>
      </c>
      <c r="Y30" s="14">
        <f t="shared" ref="Y30:Y33" si="63">IF(AE29="","",IF(MONTH(AE29+1)&lt;&gt;MONTH(AE29),"",AE29+1))</f>
        <v>46124</v>
      </c>
      <c r="Z30" s="15">
        <f t="shared" ref="Z30:Z33" si="64">IF(Y30="","",IF(MONTH(Y30+1)&lt;&gt;MONTH(Y30),"",Y30+1))</f>
        <v>46125</v>
      </c>
      <c r="AA30" s="15">
        <f t="shared" si="50"/>
        <v>46126</v>
      </c>
      <c r="AB30" s="15">
        <f t="shared" ref="AB30:AB33" si="65">IF(AA30="","",IF(MONTH(AA30+1)&lt;&gt;MONTH(AA30),"",AA30+1))</f>
        <v>46127</v>
      </c>
      <c r="AC30" s="15">
        <f t="shared" si="51"/>
        <v>46128</v>
      </c>
      <c r="AD30" s="15">
        <f t="shared" si="52"/>
        <v>46129</v>
      </c>
      <c r="AE30" s="16">
        <f t="shared" si="53"/>
        <v>46130</v>
      </c>
      <c r="AG30" s="4"/>
      <c r="AH30" s="35"/>
      <c r="AI30" s="36"/>
      <c r="AJ30" s="5"/>
    </row>
    <row r="31" spans="1:36" x14ac:dyDescent="0.15">
      <c r="A31" s="14">
        <f t="shared" si="54"/>
        <v>46040</v>
      </c>
      <c r="B31" s="42">
        <f t="shared" si="55"/>
        <v>46041</v>
      </c>
      <c r="C31" s="15">
        <f t="shared" si="38"/>
        <v>46042</v>
      </c>
      <c r="D31" s="15">
        <f t="shared" si="56"/>
        <v>46043</v>
      </c>
      <c r="E31" s="15">
        <f t="shared" si="39"/>
        <v>46044</v>
      </c>
      <c r="F31" s="15">
        <f t="shared" si="40"/>
        <v>46045</v>
      </c>
      <c r="G31" s="16">
        <f t="shared" si="41"/>
        <v>46046</v>
      </c>
      <c r="H31" s="1"/>
      <c r="I31" s="14">
        <f t="shared" si="57"/>
        <v>46075</v>
      </c>
      <c r="J31" s="15">
        <f t="shared" si="58"/>
        <v>46076</v>
      </c>
      <c r="K31" s="15">
        <f t="shared" si="42"/>
        <v>46077</v>
      </c>
      <c r="L31" s="15">
        <f t="shared" si="59"/>
        <v>46078</v>
      </c>
      <c r="M31" s="15">
        <f t="shared" si="43"/>
        <v>46079</v>
      </c>
      <c r="N31" s="15">
        <f t="shared" si="44"/>
        <v>46080</v>
      </c>
      <c r="O31" s="16">
        <f t="shared" si="45"/>
        <v>46081</v>
      </c>
      <c r="P31" s="1"/>
      <c r="Q31" s="14">
        <f t="shared" si="60"/>
        <v>46103</v>
      </c>
      <c r="R31" s="15">
        <f t="shared" si="61"/>
        <v>46104</v>
      </c>
      <c r="S31" s="15">
        <f t="shared" si="46"/>
        <v>46105</v>
      </c>
      <c r="T31" s="15">
        <f t="shared" si="62"/>
        <v>46106</v>
      </c>
      <c r="U31" s="15">
        <f t="shared" si="47"/>
        <v>46107</v>
      </c>
      <c r="V31" s="15">
        <f t="shared" si="48"/>
        <v>46108</v>
      </c>
      <c r="W31" s="16">
        <f t="shared" si="49"/>
        <v>46109</v>
      </c>
      <c r="Y31" s="14">
        <f t="shared" si="63"/>
        <v>46131</v>
      </c>
      <c r="Z31" s="15">
        <f t="shared" si="64"/>
        <v>46132</v>
      </c>
      <c r="AA31" s="15">
        <f t="shared" si="50"/>
        <v>46133</v>
      </c>
      <c r="AB31" s="15">
        <f t="shared" si="65"/>
        <v>46134</v>
      </c>
      <c r="AC31" s="15">
        <f t="shared" si="51"/>
        <v>46135</v>
      </c>
      <c r="AD31" s="15">
        <f t="shared" si="52"/>
        <v>46136</v>
      </c>
      <c r="AE31" s="16">
        <f t="shared" si="53"/>
        <v>46137</v>
      </c>
      <c r="AG31" s="4"/>
      <c r="AH31" s="29"/>
      <c r="AJ31" s="5"/>
    </row>
    <row r="32" spans="1:36" x14ac:dyDescent="0.15">
      <c r="A32" s="14">
        <f t="shared" si="54"/>
        <v>46047</v>
      </c>
      <c r="B32" s="15">
        <f t="shared" si="55"/>
        <v>46048</v>
      </c>
      <c r="C32" s="15">
        <f t="shared" si="38"/>
        <v>46049</v>
      </c>
      <c r="D32" s="15">
        <f t="shared" si="56"/>
        <v>46050</v>
      </c>
      <c r="E32" s="15">
        <f t="shared" si="39"/>
        <v>46051</v>
      </c>
      <c r="F32" s="15">
        <f t="shared" si="40"/>
        <v>46052</v>
      </c>
      <c r="G32" s="16">
        <f t="shared" si="41"/>
        <v>46053</v>
      </c>
      <c r="H32" s="1"/>
      <c r="I32" s="14" t="str">
        <f t="shared" si="57"/>
        <v/>
      </c>
      <c r="J32" s="15" t="str">
        <f t="shared" si="58"/>
        <v/>
      </c>
      <c r="K32" s="15" t="str">
        <f t="shared" si="42"/>
        <v/>
      </c>
      <c r="L32" s="15" t="str">
        <f t="shared" si="59"/>
        <v/>
      </c>
      <c r="M32" s="15" t="str">
        <f t="shared" si="43"/>
        <v/>
      </c>
      <c r="N32" s="15" t="str">
        <f t="shared" si="44"/>
        <v/>
      </c>
      <c r="O32" s="16" t="str">
        <f t="shared" si="45"/>
        <v/>
      </c>
      <c r="P32" s="1"/>
      <c r="Q32" s="14">
        <f t="shared" si="60"/>
        <v>46110</v>
      </c>
      <c r="R32" s="15">
        <f t="shared" si="61"/>
        <v>46111</v>
      </c>
      <c r="S32" s="15">
        <f t="shared" si="46"/>
        <v>46112</v>
      </c>
      <c r="T32" s="15" t="str">
        <f t="shared" si="62"/>
        <v/>
      </c>
      <c r="U32" s="15" t="str">
        <f t="shared" si="47"/>
        <v/>
      </c>
      <c r="V32" s="15" t="str">
        <f t="shared" si="48"/>
        <v/>
      </c>
      <c r="W32" s="16" t="str">
        <f t="shared" si="49"/>
        <v/>
      </c>
      <c r="Y32" s="14">
        <f t="shared" si="63"/>
        <v>46138</v>
      </c>
      <c r="Z32" s="15">
        <f t="shared" si="64"/>
        <v>46139</v>
      </c>
      <c r="AA32" s="15">
        <f t="shared" si="50"/>
        <v>46140</v>
      </c>
      <c r="AB32" s="15">
        <f t="shared" si="65"/>
        <v>46141</v>
      </c>
      <c r="AC32" s="15">
        <f t="shared" si="51"/>
        <v>46142</v>
      </c>
      <c r="AD32" s="15" t="str">
        <f t="shared" si="52"/>
        <v/>
      </c>
      <c r="AE32" s="16" t="str">
        <f t="shared" si="53"/>
        <v/>
      </c>
      <c r="AG32" s="4"/>
      <c r="AH32" s="29"/>
      <c r="AI32" s="38" t="s">
        <v>15</v>
      </c>
      <c r="AJ32" s="5"/>
    </row>
    <row r="33" spans="1:36" x14ac:dyDescent="0.15">
      <c r="A33" s="17" t="str">
        <f t="shared" si="54"/>
        <v/>
      </c>
      <c r="B33" s="18" t="str">
        <f t="shared" si="55"/>
        <v/>
      </c>
      <c r="C33" s="18" t="str">
        <f t="shared" si="38"/>
        <v/>
      </c>
      <c r="D33" s="18" t="str">
        <f t="shared" si="56"/>
        <v/>
      </c>
      <c r="E33" s="18" t="str">
        <f t="shared" si="39"/>
        <v/>
      </c>
      <c r="F33" s="18" t="str">
        <f t="shared" si="40"/>
        <v/>
      </c>
      <c r="G33" s="19" t="str">
        <f t="shared" si="41"/>
        <v/>
      </c>
      <c r="H33" s="1"/>
      <c r="I33" s="17" t="str">
        <f t="shared" si="57"/>
        <v/>
      </c>
      <c r="J33" s="18" t="str">
        <f t="shared" si="58"/>
        <v/>
      </c>
      <c r="K33" s="18" t="str">
        <f t="shared" si="42"/>
        <v/>
      </c>
      <c r="L33" s="18" t="str">
        <f t="shared" si="59"/>
        <v/>
      </c>
      <c r="M33" s="18" t="str">
        <f t="shared" si="43"/>
        <v/>
      </c>
      <c r="N33" s="18" t="str">
        <f t="shared" si="44"/>
        <v/>
      </c>
      <c r="O33" s="19" t="str">
        <f t="shared" si="45"/>
        <v/>
      </c>
      <c r="P33" s="1"/>
      <c r="Q33" s="17" t="str">
        <f t="shared" si="60"/>
        <v/>
      </c>
      <c r="R33" s="18" t="str">
        <f t="shared" si="61"/>
        <v/>
      </c>
      <c r="S33" s="18" t="str">
        <f t="shared" si="46"/>
        <v/>
      </c>
      <c r="T33" s="18" t="str">
        <f t="shared" si="62"/>
        <v/>
      </c>
      <c r="U33" s="18" t="str">
        <f t="shared" si="47"/>
        <v/>
      </c>
      <c r="V33" s="18" t="str">
        <f t="shared" si="48"/>
        <v/>
      </c>
      <c r="W33" s="19" t="str">
        <f t="shared" si="49"/>
        <v/>
      </c>
      <c r="Y33" s="17" t="str">
        <f t="shared" si="63"/>
        <v/>
      </c>
      <c r="Z33" s="18" t="str">
        <f t="shared" si="64"/>
        <v/>
      </c>
      <c r="AA33" s="18" t="str">
        <f t="shared" si="50"/>
        <v/>
      </c>
      <c r="AB33" s="18" t="str">
        <f t="shared" si="65"/>
        <v/>
      </c>
      <c r="AC33" s="18" t="str">
        <f t="shared" si="51"/>
        <v/>
      </c>
      <c r="AD33" s="18" t="str">
        <f t="shared" si="52"/>
        <v/>
      </c>
      <c r="AE33" s="19" t="str">
        <f t="shared" si="53"/>
        <v/>
      </c>
      <c r="AG33" s="4"/>
      <c r="AH33" s="29"/>
      <c r="AI33" s="38" t="s">
        <v>28</v>
      </c>
      <c r="AJ33" s="5"/>
    </row>
    <row r="34" spans="1:36" x14ac:dyDescent="0.15">
      <c r="AG34" s="4"/>
      <c r="AJ34" s="5"/>
    </row>
    <row r="35" spans="1:36" ht="16" x14ac:dyDescent="0.15">
      <c r="A35" s="47">
        <f>DATE(YEAR(Y26+35),MONTH(Y26+35),1)</f>
        <v>46143</v>
      </c>
      <c r="B35" s="48"/>
      <c r="C35" s="48"/>
      <c r="D35" s="48"/>
      <c r="E35" s="48"/>
      <c r="F35" s="48"/>
      <c r="G35" s="49"/>
      <c r="H35" s="7"/>
    </row>
    <row r="36" spans="1:36" x14ac:dyDescent="0.15">
      <c r="A36" s="21" t="str">
        <f>CHOOSE(1+MOD(startday+1-2,7),"Su","M","Tu","W","Th","F","Sa")</f>
        <v>Su</v>
      </c>
      <c r="B36" s="22" t="str">
        <f>CHOOSE(1+MOD(startday+2-2,7),"Su","M","Tu","W","Th","F","Sa")</f>
        <v>M</v>
      </c>
      <c r="C36" s="22" t="str">
        <f>CHOOSE(1+MOD(startday+3-2,7),"Su","M","Tu","W","Th","F","Sa")</f>
        <v>Tu</v>
      </c>
      <c r="D36" s="22" t="str">
        <f>CHOOSE(1+MOD(startday+4-2,7),"Su","M","Tu","W","Th","F","Sa")</f>
        <v>W</v>
      </c>
      <c r="E36" s="22" t="str">
        <f>CHOOSE(1+MOD(startday+5-2,7),"Su","M","Tu","W","Th","F","Sa")</f>
        <v>Th</v>
      </c>
      <c r="F36" s="22" t="str">
        <f>CHOOSE(1+MOD(startday+6-2,7),"Su","M","Tu","W","Th","F","Sa")</f>
        <v>F</v>
      </c>
      <c r="G36" s="23" t="str">
        <f>CHOOSE(1+MOD(startday+7-2,7),"Su","M","Tu","W","Th","F","Sa")</f>
        <v>Sa</v>
      </c>
      <c r="H36" s="1"/>
    </row>
    <row r="37" spans="1:36" x14ac:dyDescent="0.15">
      <c r="A37" s="14" t="str">
        <f>IF(WEEKDAY(A35,1)=startday,A35,"")</f>
        <v/>
      </c>
      <c r="B37" s="15" t="str">
        <f>IF(A37="",IF(WEEKDAY(A35,1)=MOD(startday,7)+1,A35,""),A37+1)</f>
        <v/>
      </c>
      <c r="C37" s="15" t="str">
        <f>IF(B37="",IF(WEEKDAY(A35,1)=MOD(startday+1,7)+1,A35,""),B37+1)</f>
        <v/>
      </c>
      <c r="D37" s="15" t="str">
        <f>IF(C37="",IF(WEEKDAY(A35,1)=MOD(startday+2,7)+1,A35,""),C37+1)</f>
        <v/>
      </c>
      <c r="E37" s="15" t="str">
        <f>IF(D37="",IF(WEEKDAY(A35,1)=MOD(startday+3,7)+1,A35,""),D37+1)</f>
        <v/>
      </c>
      <c r="F37" s="15">
        <f>IF(E37="",IF(WEEKDAY(A35,1)=MOD(startday+4,7)+1,A35,""),E37+1)</f>
        <v>46143</v>
      </c>
      <c r="G37" s="16">
        <f>IF(F37="",IF(WEEKDAY(A35,1)=MOD(startday+5,7)+1,A35,""),F37+1)</f>
        <v>46144</v>
      </c>
      <c r="H37" s="1"/>
    </row>
    <row r="38" spans="1:36" x14ac:dyDescent="0.15">
      <c r="A38" s="14">
        <f>IF(G37="","",IF(MONTH(G37+1)&lt;&gt;MONTH(G37),"",G37+1))</f>
        <v>46145</v>
      </c>
      <c r="B38" s="15">
        <f>IF(A38="","",IF(MONTH(A38+1)&lt;&gt;MONTH(A38),"",A38+1))</f>
        <v>46146</v>
      </c>
      <c r="C38" s="15">
        <f t="shared" ref="C38:C42" si="66">IF(B38="","",IF(MONTH(B38+1)&lt;&gt;MONTH(B38),"",B38+1))</f>
        <v>46147</v>
      </c>
      <c r="D38" s="15">
        <f>IF(C38="","",IF(MONTH(C38+1)&lt;&gt;MONTH(C38),"",C38+1))</f>
        <v>46148</v>
      </c>
      <c r="E38" s="15">
        <f t="shared" ref="E38:E42" si="67">IF(D38="","",IF(MONTH(D38+1)&lt;&gt;MONTH(D38),"",D38+1))</f>
        <v>46149</v>
      </c>
      <c r="F38" s="15">
        <f t="shared" ref="F38:F42" si="68">IF(E38="","",IF(MONTH(E38+1)&lt;&gt;MONTH(E38),"",E38+1))</f>
        <v>46150</v>
      </c>
      <c r="G38" s="16">
        <f t="shared" ref="G38:G42" si="69">IF(F38="","",IF(MONTH(F38+1)&lt;&gt;MONTH(F38),"",F38+1))</f>
        <v>46151</v>
      </c>
      <c r="H38" s="1"/>
    </row>
    <row r="39" spans="1:36" x14ac:dyDescent="0.15">
      <c r="A39" s="14">
        <f t="shared" ref="A39:A42" si="70">IF(G38="","",IF(MONTH(G38+1)&lt;&gt;MONTH(G38),"",G38+1))</f>
        <v>46152</v>
      </c>
      <c r="B39" s="15">
        <f t="shared" ref="B39:B42" si="71">IF(A39="","",IF(MONTH(A39+1)&lt;&gt;MONTH(A39),"",A39+1))</f>
        <v>46153</v>
      </c>
      <c r="C39" s="15">
        <f t="shared" si="66"/>
        <v>46154</v>
      </c>
      <c r="D39" s="15">
        <f t="shared" ref="D39:D42" si="72">IF(C39="","",IF(MONTH(C39+1)&lt;&gt;MONTH(C39),"",C39+1))</f>
        <v>46155</v>
      </c>
      <c r="E39" s="15">
        <f t="shared" si="67"/>
        <v>46156</v>
      </c>
      <c r="F39" s="15">
        <f t="shared" si="68"/>
        <v>46157</v>
      </c>
      <c r="G39" s="16">
        <f t="shared" si="69"/>
        <v>46158</v>
      </c>
      <c r="H39" s="1"/>
    </row>
    <row r="40" spans="1:36" x14ac:dyDescent="0.15">
      <c r="A40" s="14">
        <f t="shared" si="70"/>
        <v>46159</v>
      </c>
      <c r="B40" s="15">
        <f t="shared" si="71"/>
        <v>46160</v>
      </c>
      <c r="C40" s="15">
        <f t="shared" si="66"/>
        <v>46161</v>
      </c>
      <c r="D40" s="15">
        <f t="shared" si="72"/>
        <v>46162</v>
      </c>
      <c r="E40" s="15">
        <f t="shared" si="67"/>
        <v>46163</v>
      </c>
      <c r="F40" s="31">
        <f t="shared" si="68"/>
        <v>46164</v>
      </c>
      <c r="G40" s="16">
        <f t="shared" si="69"/>
        <v>46165</v>
      </c>
      <c r="H40" s="1"/>
    </row>
    <row r="41" spans="1:36" x14ac:dyDescent="0.15">
      <c r="A41" s="14">
        <f t="shared" si="70"/>
        <v>46166</v>
      </c>
      <c r="B41" s="42">
        <f t="shared" si="71"/>
        <v>46167</v>
      </c>
      <c r="C41" s="15">
        <f t="shared" si="66"/>
        <v>46168</v>
      </c>
      <c r="D41" s="15">
        <f t="shared" si="72"/>
        <v>46169</v>
      </c>
      <c r="E41" s="15">
        <f t="shared" si="67"/>
        <v>46170</v>
      </c>
      <c r="F41" s="15">
        <f t="shared" si="68"/>
        <v>46171</v>
      </c>
      <c r="G41" s="16">
        <f t="shared" si="69"/>
        <v>46172</v>
      </c>
      <c r="H41" s="1"/>
    </row>
    <row r="42" spans="1:36" x14ac:dyDescent="0.15">
      <c r="A42" s="17">
        <f t="shared" si="70"/>
        <v>46173</v>
      </c>
      <c r="B42" s="18" t="str">
        <f t="shared" si="71"/>
        <v/>
      </c>
      <c r="C42" s="18" t="str">
        <f t="shared" si="66"/>
        <v/>
      </c>
      <c r="D42" s="18" t="str">
        <f t="shared" si="72"/>
        <v/>
      </c>
      <c r="E42" s="18" t="str">
        <f t="shared" si="67"/>
        <v/>
      </c>
      <c r="F42" s="18" t="str">
        <f t="shared" si="68"/>
        <v/>
      </c>
      <c r="G42" s="19" t="str">
        <f t="shared" si="69"/>
        <v/>
      </c>
      <c r="H42" s="1"/>
    </row>
  </sheetData>
  <sheetProtection sheet="1" objects="1" scenarios="1"/>
  <mergeCells count="21">
    <mergeCell ref="AI2:AJ2"/>
    <mergeCell ref="A4:C4"/>
    <mergeCell ref="E4:G4"/>
    <mergeCell ref="I4:K4"/>
    <mergeCell ref="E3:G3"/>
    <mergeCell ref="A3:C3"/>
    <mergeCell ref="A6:AE6"/>
    <mergeCell ref="Y17:AE17"/>
    <mergeCell ref="A8:G8"/>
    <mergeCell ref="Y8:AE8"/>
    <mergeCell ref="A17:G17"/>
    <mergeCell ref="I8:W9"/>
    <mergeCell ref="I17:O17"/>
    <mergeCell ref="Q17:W17"/>
    <mergeCell ref="A35:G35"/>
    <mergeCell ref="AG7:AJ7"/>
    <mergeCell ref="A26:G26"/>
    <mergeCell ref="I26:O26"/>
    <mergeCell ref="Q26:W26"/>
    <mergeCell ref="Y26:AE26"/>
    <mergeCell ref="I7:W7"/>
  </mergeCells>
  <phoneticPr fontId="0" type="noConversion"/>
  <conditionalFormatting sqref="AH10:AI10 A10:G15 Y10:AE15 A19:G24 I19:O24 Q19:W24 Y19:AE24 A28:G33 I28:O33 Q28:W33 Y28:AE33 A37:G42">
    <cfRule type="expression" dxfId="1" priority="35" stopIfTrue="1">
      <formula>AND(A10&lt;&gt;"",NOT(ISERROR(MATCH(A10,$AH$11:$AH$39,0))))</formula>
    </cfRule>
    <cfRule type="cellIs" dxfId="0" priority="36" stopIfTrue="1" operator="equal">
      <formula>""</formula>
    </cfRule>
  </conditionalFormatting>
  <printOptions horizontalCentered="1"/>
  <pageMargins left="0.5" right="0.5" top="0.5" bottom="0.5" header="0.5" footer="0.5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AcademicYear</vt:lpstr>
      <vt:lpstr>month</vt:lpstr>
      <vt:lpstr>AcademicYear!Print_Area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Academic Year Calendar</dc:title>
  <dc:creator>Vertex42.com</dc:creator>
  <dc:description>(c) 2007-2018 Vertex42 LLC. All rights reserved.</dc:description>
  <cp:lastModifiedBy>James, Nashandra</cp:lastModifiedBy>
  <cp:lastPrinted>2025-02-03T15:56:13Z</cp:lastPrinted>
  <dcterms:created xsi:type="dcterms:W3CDTF">2004-08-16T18:44:14Z</dcterms:created>
  <dcterms:modified xsi:type="dcterms:W3CDTF">2025-02-11T16:19:48Z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2007-2018 Vertex42 LLC</vt:lpwstr>
  </property>
  <property fmtid="{D5CDD505-2E9C-101B-9397-08002B2CF9AE}" pid="3" name="Version">
    <vt:lpwstr>1.2.1</vt:lpwstr>
  </property>
  <property fmtid="{D5CDD505-2E9C-101B-9397-08002B2CF9AE}" pid="4" name="Source">
    <vt:lpwstr>https://www.vertex42.com/calendars/academic-calendar.html</vt:lpwstr>
  </property>
</Properties>
</file>